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50" windowHeight="6360" activeTab="0"/>
  </bookViews>
  <sheets>
    <sheet name="Tabelle1" sheetId="1" r:id="rId1"/>
    <sheet name="Diagramm" sheetId="2" r:id="rId2"/>
    <sheet name="Tabelle2" sheetId="3" r:id="rId3"/>
  </sheets>
  <definedNames>
    <definedName name="c">'Tabelle1'!$H$8</definedName>
    <definedName name="_xlnm.Print_Area" localSheetId="0">'Tabelle1'!$A$1:$N$267</definedName>
    <definedName name="dt">'Tabelle1'!$E$14</definedName>
    <definedName name="R">'Tabelle1'!$G$16</definedName>
    <definedName name="RE">'Tabelle1'!$G$16</definedName>
    <definedName name="vx0">'Tabelle1'!$E$12</definedName>
    <definedName name="vy0">'Tabelle1'!$H$12</definedName>
    <definedName name="x0">'Tabelle1'!$E$10</definedName>
    <definedName name="y0">'Tabelle1'!$H$10</definedName>
  </definedNames>
  <calcPr fullCalcOnLoad="1"/>
</workbook>
</file>

<file path=xl/sharedStrings.xml><?xml version="1.0" encoding="utf-8"?>
<sst xmlns="http://schemas.openxmlformats.org/spreadsheetml/2006/main" count="32" uniqueCount="29">
  <si>
    <t>Gravitationskonstante · Masse des Zentralkörpers:</t>
  </si>
  <si>
    <t>G · M =</t>
  </si>
  <si>
    <t>Zeitschritt:</t>
  </si>
  <si>
    <t>Startposition:</t>
  </si>
  <si>
    <t>y(0) =</t>
  </si>
  <si>
    <t>x(0) =</t>
  </si>
  <si>
    <t>Δt =</t>
  </si>
  <si>
    <r>
      <t>v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(0) =</t>
    </r>
  </si>
  <si>
    <t>t</t>
  </si>
  <si>
    <t>x(t)</t>
  </si>
  <si>
    <t>y(t)</t>
  </si>
  <si>
    <t>r(t)</t>
  </si>
  <si>
    <r>
      <t>a</t>
    </r>
    <r>
      <rPr>
        <b/>
        <sz val="8"/>
        <rFont val="Arial"/>
        <family val="2"/>
      </rPr>
      <t>x</t>
    </r>
    <r>
      <rPr>
        <b/>
        <sz val="12"/>
        <rFont val="Arial"/>
        <family val="2"/>
      </rPr>
      <t>(t)</t>
    </r>
  </si>
  <si>
    <r>
      <t>a</t>
    </r>
    <r>
      <rPr>
        <b/>
        <sz val="8"/>
        <rFont val="Arial"/>
        <family val="2"/>
      </rPr>
      <t>y</t>
    </r>
    <r>
      <rPr>
        <b/>
        <sz val="12"/>
        <rFont val="Arial"/>
        <family val="2"/>
      </rPr>
      <t>(t)</t>
    </r>
  </si>
  <si>
    <r>
      <t>v</t>
    </r>
    <r>
      <rPr>
        <b/>
        <sz val="8"/>
        <rFont val="Arial"/>
        <family val="2"/>
      </rPr>
      <t>x</t>
    </r>
    <r>
      <rPr>
        <b/>
        <sz val="12"/>
        <rFont val="Arial"/>
        <family val="2"/>
      </rPr>
      <t>(t + Δt/2)</t>
    </r>
  </si>
  <si>
    <r>
      <t>v</t>
    </r>
    <r>
      <rPr>
        <b/>
        <sz val="8"/>
        <rFont val="Arial"/>
        <family val="2"/>
      </rPr>
      <t>y</t>
    </r>
    <r>
      <rPr>
        <b/>
        <sz val="12"/>
        <rFont val="Arial"/>
        <family val="2"/>
      </rPr>
      <t>(t + Δt/2)</t>
    </r>
  </si>
  <si>
    <t>Radius des Zentralkörpers:</t>
  </si>
  <si>
    <t>R =</t>
  </si>
  <si>
    <t>R &gt; r?</t>
  </si>
  <si>
    <r>
      <t>v</t>
    </r>
    <r>
      <rPr>
        <b/>
        <sz val="8"/>
        <rFont val="Arial"/>
        <family val="2"/>
      </rPr>
      <t>r</t>
    </r>
  </si>
  <si>
    <r>
      <t>v</t>
    </r>
    <r>
      <rPr>
        <b/>
        <sz val="8"/>
        <rFont val="Arial"/>
        <family val="2"/>
      </rPr>
      <t>F</t>
    </r>
  </si>
  <si>
    <r>
      <t>v</t>
    </r>
    <r>
      <rPr>
        <b/>
        <sz val="8"/>
        <rFont val="Arial"/>
        <family val="2"/>
      </rPr>
      <t>r</t>
    </r>
    <r>
      <rPr>
        <b/>
        <sz val="12"/>
        <rFont val="Arial"/>
        <family val="2"/>
      </rPr>
      <t xml:space="preserve"> &gt; v</t>
    </r>
    <r>
      <rPr>
        <b/>
        <sz val="8"/>
        <rFont val="Arial"/>
        <family val="2"/>
      </rPr>
      <t>F</t>
    </r>
    <r>
      <rPr>
        <b/>
        <sz val="12"/>
        <rFont val="Arial"/>
        <family val="2"/>
      </rPr>
      <t>?</t>
    </r>
  </si>
  <si>
    <t>Erdumfang</t>
  </si>
  <si>
    <t>km</t>
  </si>
  <si>
    <t>Startgeschw.:</t>
  </si>
  <si>
    <t>vx(0) =</t>
  </si>
  <si>
    <t>km/s</t>
  </si>
  <si>
    <t>s</t>
  </si>
  <si>
    <t>Startwerte: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</si>
</sst>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0.0"/>
    <numFmt numFmtId="169" formatCode="0.0000000"/>
    <numFmt numFmtId="170" formatCode="0.000000000"/>
    <numFmt numFmtId="171" formatCode="0.0000000000"/>
    <numFmt numFmtId="172" formatCode="0.000E+00"/>
    <numFmt numFmtId="173" formatCode="0.0000E+00"/>
  </numFmts>
  <fonts count="14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3" fillId="2" borderId="0" xfId="0" applyNumberFormat="1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1" fillId="0" borderId="0" xfId="0" applyFont="1" applyAlignment="1">
      <alignment/>
    </xf>
    <xf numFmtId="1" fontId="0" fillId="2" borderId="0" xfId="0" applyNumberFormat="1" applyFill="1" applyAlignment="1">
      <alignment/>
    </xf>
    <xf numFmtId="172" fontId="3" fillId="2" borderId="0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  <xf numFmtId="172" fontId="3" fillId="4" borderId="0" xfId="0" applyNumberFormat="1" applyFont="1" applyFill="1" applyBorder="1" applyAlignment="1">
      <alignment horizontal="left"/>
    </xf>
    <xf numFmtId="172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1"/>
          <c:h val="0.9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Tabelle1!$C$21:$C$351</c:f>
              <c:numCache>
                <c:ptCount val="34"/>
                <c:pt idx="0">
                  <c:v>7500</c:v>
                </c:pt>
                <c:pt idx="1">
                  <c:v>6306.261762299184</c:v>
                </c:pt>
                <c:pt idx="2">
                  <c:v>3436.606056113146</c:v>
                </c:pt>
                <c:pt idx="3">
                  <c:v>-37.99843293203759</c:v>
                </c:pt>
                <c:pt idx="4">
                  <c:v>-3536.645389969557</c:v>
                </c:pt>
                <c:pt idx="5">
                  <c:v>-6829.258951865908</c:v>
                </c:pt>
                <c:pt idx="6">
                  <c:v>-9835.459261996393</c:v>
                </c:pt>
                <c:pt idx="7">
                  <c:v>-12532.928817103002</c:v>
                </c:pt>
                <c:pt idx="8">
                  <c:v>-14921.508622451605</c:v>
                </c:pt>
                <c:pt idx="9">
                  <c:v>-17009.047410398594</c:v>
                </c:pt>
                <c:pt idx="10">
                  <c:v>-18805.651021978094</c:v>
                </c:pt>
                <c:pt idx="11">
                  <c:v>-20321.303864889032</c:v>
                </c:pt>
                <c:pt idx="12">
                  <c:v>-21564.89953418099</c:v>
                </c:pt>
                <c:pt idx="13">
                  <c:v>-22543.87520773873</c:v>
                </c:pt>
                <c:pt idx="14">
                  <c:v>-23264.103840706364</c:v>
                </c:pt>
                <c:pt idx="15">
                  <c:v>-23729.889971677836</c:v>
                </c:pt>
                <c:pt idx="16">
                  <c:v>-23943.99866864291</c:v>
                </c:pt>
                <c:pt idx="17">
                  <c:v>-23907.685113568226</c:v>
                </c:pt>
                <c:pt idx="18">
                  <c:v>-23620.71027467474</c:v>
                </c:pt>
                <c:pt idx="19">
                  <c:v>-23081.337361592618</c:v>
                </c:pt>
                <c:pt idx="20">
                  <c:v>-22286.309878025764</c:v>
                </c:pt>
                <c:pt idx="21">
                  <c:v>-21230.81871214466</c:v>
                </c:pt>
                <c:pt idx="22">
                  <c:v>-19908.476783216094</c:v>
                </c:pt>
                <c:pt idx="23">
                  <c:v>-18311.342056778554</c:v>
                </c:pt>
                <c:pt idx="24">
                  <c:v>-16430.077598483353</c:v>
                </c:pt>
                <c:pt idx="25">
                  <c:v>-14254.444093695249</c:v>
                </c:pt>
                <c:pt idx="26">
                  <c:v>-11774.568085594627</c:v>
                </c:pt>
                <c:pt idx="27">
                  <c:v>-8984.031934085619</c:v>
                </c:pt>
                <c:pt idx="28">
                  <c:v>-5887.37480917445</c:v>
                </c:pt>
                <c:pt idx="29">
                  <c:v>-2518.732849211982</c:v>
                </c:pt>
                <c:pt idx="30">
                  <c:v>1010.4815678737516</c:v>
                </c:pt>
                <c:pt idx="31">
                  <c:v>4391.88001608312</c:v>
                </c:pt>
                <c:pt idx="32">
                  <c:v>6891.041236516982</c:v>
                </c:pt>
                <c:pt idx="33">
                  <c:v>7387.527457067751</c:v>
                </c:pt>
              </c:numCache>
            </c:numRef>
          </c:xVal>
          <c:yVal>
            <c:numRef>
              <c:f>Tabelle1!$D$21:$D$351</c:f>
              <c:numCache>
                <c:ptCount val="34"/>
                <c:pt idx="0">
                  <c:v>0</c:v>
                </c:pt>
                <c:pt idx="1">
                  <c:v>5122.535168247567</c:v>
                </c:pt>
                <c:pt idx="2">
                  <c:v>8992.180858775699</c:v>
                </c:pt>
                <c:pt idx="3">
                  <c:v>11445.173291919298</c:v>
                </c:pt>
                <c:pt idx="4">
                  <c:v>12796.808657852414</c:v>
                </c:pt>
                <c:pt idx="5">
                  <c:v>13355.02795058255</c:v>
                </c:pt>
                <c:pt idx="6">
                  <c:v>13339.12545088206</c:v>
                </c:pt>
                <c:pt idx="7">
                  <c:v>12898.630352779257</c:v>
                </c:pt>
                <c:pt idx="8">
                  <c:v>12137.275378819078</c:v>
                </c:pt>
                <c:pt idx="9">
                  <c:v>11129.385328055434</c:v>
                </c:pt>
                <c:pt idx="10">
                  <c:v>9930.115465816802</c:v>
                </c:pt>
                <c:pt idx="11">
                  <c:v>8581.840508030078</c:v>
                </c:pt>
                <c:pt idx="12">
                  <c:v>7118.2399780796295</c:v>
                </c:pt>
                <c:pt idx="13">
                  <c:v>5566.999641806569</c:v>
                </c:pt>
                <c:pt idx="14">
                  <c:v>3951.668423812681</c:v>
                </c:pt>
                <c:pt idx="15">
                  <c:v>2292.9932997335527</c:v>
                </c:pt>
                <c:pt idx="16">
                  <c:v>609.9321021462829</c:v>
                </c:pt>
                <c:pt idx="17">
                  <c:v>-1079.5249574353898</c:v>
                </c:pt>
                <c:pt idx="18">
                  <c:v>-2757.6322738772005</c:v>
                </c:pt>
                <c:pt idx="19">
                  <c:v>-4406.190099168945</c:v>
                </c:pt>
                <c:pt idx="20">
                  <c:v>-6005.800256891802</c:v>
                </c:pt>
                <c:pt idx="21">
                  <c:v>-7534.998123502926</c:v>
                </c:pt>
                <c:pt idx="22">
                  <c:v>-8969.159052418374</c:v>
                </c:pt>
                <c:pt idx="23">
                  <c:v>-10279.03158481449</c:v>
                </c:pt>
                <c:pt idx="24">
                  <c:v>-11428.667502344062</c:v>
                </c:pt>
                <c:pt idx="25">
                  <c:v>-12372.373065604244</c:v>
                </c:pt>
                <c:pt idx="26">
                  <c:v>-13050.047960131114</c:v>
                </c:pt>
                <c:pt idx="27">
                  <c:v>-13379.830587356413</c:v>
                </c:pt>
                <c:pt idx="28">
                  <c:v>-13246.263973087445</c:v>
                </c:pt>
                <c:pt idx="29">
                  <c:v>-12481.568164388264</c:v>
                </c:pt>
                <c:pt idx="30">
                  <c:v>-10840.249873029778</c:v>
                </c:pt>
                <c:pt idx="31">
                  <c:v>-7992.567300905642</c:v>
                </c:pt>
                <c:pt idx="32">
                  <c:v>-3687.216335191714</c:v>
                </c:pt>
                <c:pt idx="33">
                  <c:v>1606.604948114304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Tabelle2!$C$4:$C$40</c:f>
              <c:numCache>
                <c:ptCount val="37"/>
                <c:pt idx="0">
                  <c:v>6271.2559341993</c:v>
                </c:pt>
                <c:pt idx="1">
                  <c:v>5983.963251328498</c:v>
                </c:pt>
                <c:pt idx="2">
                  <c:v>5514.851179470416</c:v>
                </c:pt>
                <c:pt idx="3">
                  <c:v>4878.1734275282415</c:v>
                </c:pt>
                <c:pt idx="4">
                  <c:v>4093.275094222996</c:v>
                </c:pt>
                <c:pt idx="5">
                  <c:v>3184.0048780484435</c:v>
                </c:pt>
                <c:pt idx="6">
                  <c:v>2177.990447856406</c:v>
                </c:pt>
                <c:pt idx="7">
                  <c:v>1105.798991533491</c:v>
                </c:pt>
                <c:pt idx="8">
                  <c:v>0.008449029902042689</c:v>
                </c:pt>
                <c:pt idx="9">
                  <c:v>-1105.7823501927528</c:v>
                </c:pt>
                <c:pt idx="10">
                  <c:v>-2177.9745688725993</c:v>
                </c:pt>
                <c:pt idx="11">
                  <c:v>-3183.99024389564</c:v>
                </c:pt>
                <c:pt idx="12">
                  <c:v>-4093.2621495517783</c:v>
                </c:pt>
                <c:pt idx="13">
                  <c:v>-4878.1625656552305</c:v>
                </c:pt>
                <c:pt idx="14">
                  <c:v>-5514.842730427571</c:v>
                </c:pt>
                <c:pt idx="15">
                  <c:v>-5983.957471835275</c:v>
                </c:pt>
                <c:pt idx="16">
                  <c:v>-6271.252999862383</c:v>
                </c:pt>
                <c:pt idx="17">
                  <c:v>-6367.99999997758</c:v>
                </c:pt>
                <c:pt idx="18">
                  <c:v>-6271.258868492058</c:v>
                </c:pt>
                <c:pt idx="19">
                  <c:v>-5983.969030779583</c:v>
                </c:pt>
                <c:pt idx="20">
                  <c:v>-5514.85962847443</c:v>
                </c:pt>
                <c:pt idx="21">
                  <c:v>-4878.184289366902</c:v>
                </c:pt>
                <c:pt idx="22">
                  <c:v>-4093.2880388653903</c:v>
                </c:pt>
                <c:pt idx="23">
                  <c:v>-3184.019512178826</c:v>
                </c:pt>
                <c:pt idx="24">
                  <c:v>-2178.0063268248755</c:v>
                </c:pt>
                <c:pt idx="25">
                  <c:v>-1105.8156328664431</c:v>
                </c:pt>
                <c:pt idx="26">
                  <c:v>-0.02534708970324061</c:v>
                </c:pt>
                <c:pt idx="27">
                  <c:v>1105.7657088442277</c:v>
                </c:pt>
                <c:pt idx="28">
                  <c:v>2177.9586898734583</c:v>
                </c:pt>
                <c:pt idx="29">
                  <c:v>3183.975609720421</c:v>
                </c:pt>
                <c:pt idx="30">
                  <c:v>4093.2492048517383</c:v>
                </c:pt>
                <c:pt idx="31">
                  <c:v>4878.151703747868</c:v>
                </c:pt>
                <c:pt idx="32">
                  <c:v>5514.8342813458885</c:v>
                </c:pt>
                <c:pt idx="33">
                  <c:v>5983.951692299916</c:v>
                </c:pt>
                <c:pt idx="34">
                  <c:v>6271.250065481305</c:v>
                </c:pt>
                <c:pt idx="35">
                  <c:v>6367.999999910319</c:v>
                </c:pt>
                <c:pt idx="36">
                  <c:v>6271.261802740658</c:v>
                </c:pt>
              </c:numCache>
            </c:numRef>
          </c:xVal>
          <c:yVal>
            <c:numRef>
              <c:f>Tabelle2!$D$4:$D$40</c:f>
              <c:numCache>
                <c:ptCount val="37"/>
                <c:pt idx="0">
                  <c:v>1105.7906708640944</c:v>
                </c:pt>
                <c:pt idx="1">
                  <c:v>2177.9825083664186</c:v>
                </c:pt>
                <c:pt idx="2">
                  <c:v>3183.9975609748444</c:v>
                </c:pt>
                <c:pt idx="3">
                  <c:v>4093.26862189099</c:v>
                </c:pt>
                <c:pt idx="4">
                  <c:v>4878.16799659603</c:v>
                </c:pt>
                <c:pt idx="5">
                  <c:v>5514.846954953847</c:v>
                </c:pt>
                <c:pt idx="6">
                  <c:v>5983.960361587154</c:v>
                </c:pt>
                <c:pt idx="7">
                  <c:v>6271.254467036361</c:v>
                </c:pt>
                <c:pt idx="8">
                  <c:v>6367.999999994395</c:v>
                </c:pt>
                <c:pt idx="9">
                  <c:v>6271.257401351199</c:v>
                </c:pt>
                <c:pt idx="10">
                  <c:v>5983.966141059307</c:v>
                </c:pt>
                <c:pt idx="11">
                  <c:v>5514.855403977277</c:v>
                </c:pt>
                <c:pt idx="12">
                  <c:v>4878.178858451867</c:v>
                </c:pt>
                <c:pt idx="13">
                  <c:v>4093.281566547796</c:v>
                </c:pt>
                <c:pt idx="14">
                  <c:v>3184.0121951164347</c:v>
                </c:pt>
                <c:pt idx="15">
                  <c:v>2177.9983873425595</c:v>
                </c:pt>
                <c:pt idx="16">
                  <c:v>1105.8073122009405</c:v>
                </c:pt>
                <c:pt idx="17">
                  <c:v>0.016898059804070505</c:v>
                </c:pt>
                <c:pt idx="18">
                  <c:v>-1105.7740295194635</c:v>
                </c:pt>
                <c:pt idx="19">
                  <c:v>-2177.966629374944</c:v>
                </c:pt>
                <c:pt idx="20">
                  <c:v>-3183.982926810832</c:v>
                </c:pt>
                <c:pt idx="21">
                  <c:v>-4093.255677205363</c:v>
                </c:pt>
                <c:pt idx="22">
                  <c:v>-4878.157134705843</c:v>
                </c:pt>
                <c:pt idx="23">
                  <c:v>-5514.838505891583</c:v>
                </c:pt>
                <c:pt idx="24">
                  <c:v>-5983.954582072864</c:v>
                </c:pt>
                <c:pt idx="25">
                  <c:v>-6271.251532677364</c:v>
                </c:pt>
                <c:pt idx="26">
                  <c:v>-6367.999999949554</c:v>
                </c:pt>
                <c:pt idx="27">
                  <c:v>-6271.260335621878</c:v>
                </c:pt>
                <c:pt idx="28">
                  <c:v>-5983.9719204893245</c:v>
                </c:pt>
                <c:pt idx="29">
                  <c:v>-5514.863852961873</c:v>
                </c:pt>
                <c:pt idx="30">
                  <c:v>-4878.1897202733535</c:v>
                </c:pt>
                <c:pt idx="31">
                  <c:v>-4093.2945111757813</c:v>
                </c:pt>
                <c:pt idx="32">
                  <c:v>-3184.026829235611</c:v>
                </c:pt>
                <c:pt idx="33">
                  <c:v>-2178.0142663033625</c:v>
                </c:pt>
                <c:pt idx="34">
                  <c:v>-1105.8239535300017</c:v>
                </c:pt>
                <c:pt idx="35">
                  <c:v>-0.03379611960802202</c:v>
                </c:pt>
                <c:pt idx="36">
                  <c:v>1105.7573881670426</c:v>
                </c:pt>
              </c:numCache>
            </c:numRef>
          </c:yVal>
          <c:smooth val="1"/>
        </c:ser>
        <c:axId val="25417967"/>
        <c:axId val="27435112"/>
      </c:scatterChart>
      <c:valAx>
        <c:axId val="25417967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crossBetween val="midCat"/>
        <c:dispUnits/>
      </c:valAx>
      <c:valAx>
        <c:axId val="27435112"/>
        <c:scaling>
          <c:orientation val="minMax"/>
          <c:max val="15000"/>
          <c:min val="-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417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</xdr:rowOff>
    </xdr:from>
    <xdr:to>
      <xdr:col>8</xdr:col>
      <xdr:colOff>333375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333375"/>
          <a:ext cx="5191125" cy="3238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Iterative Berechnung einer Satellitenbahn</a:t>
          </a:r>
        </a:p>
      </xdr:txBody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6</xdr:col>
      <xdr:colOff>95250</xdr:colOff>
      <xdr:row>354</xdr:row>
      <xdr:rowOff>66675</xdr:rowOff>
    </xdr:to>
    <xdr:pic>
      <xdr:nvPicPr>
        <xdr:cNvPr id="2" name="Picture 2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077450"/>
          <a:ext cx="1733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66675</xdr:rowOff>
    </xdr:from>
    <xdr:to>
      <xdr:col>9</xdr:col>
      <xdr:colOff>561975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61950" y="552450"/>
        <a:ext cx="6457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523875</xdr:colOff>
      <xdr:row>1</xdr:row>
      <xdr:rowOff>123825</xdr:rowOff>
    </xdr:from>
    <xdr:ext cx="1638300" cy="323850"/>
    <xdr:sp>
      <xdr:nvSpPr>
        <xdr:cNvPr id="2" name="TextBox 2"/>
        <xdr:cNvSpPr txBox="1">
          <a:spLocks noChangeArrowheads="1"/>
        </xdr:cNvSpPr>
      </xdr:nvSpPr>
      <xdr:spPr>
        <a:xfrm>
          <a:off x="685800" y="2857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Satellitenbahn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7"/>
  <sheetViews>
    <sheetView tabSelected="1" workbookViewId="0" topLeftCell="A171">
      <selection activeCell="H355" sqref="H355"/>
    </sheetView>
  </sheetViews>
  <sheetFormatPr defaultColWidth="11.421875" defaultRowHeight="12.75"/>
  <cols>
    <col min="1" max="1" width="3.421875" style="2" customWidth="1"/>
    <col min="2" max="2" width="6.7109375" style="0" customWidth="1"/>
    <col min="3" max="3" width="11.57421875" style="0" bestFit="1" customWidth="1"/>
    <col min="4" max="4" width="12.28125" style="0" customWidth="1"/>
    <col min="5" max="5" width="12.8515625" style="0" customWidth="1"/>
    <col min="6" max="6" width="11.7109375" style="0" customWidth="1"/>
    <col min="7" max="7" width="12.421875" style="0" customWidth="1"/>
    <col min="8" max="8" width="12.421875" style="0" bestFit="1" customWidth="1"/>
    <col min="10" max="10" width="8.28125" style="0" hidden="1" customWidth="1"/>
    <col min="11" max="11" width="9.28125" style="0" hidden="1" customWidth="1"/>
    <col min="12" max="12" width="9.140625" style="0" hidden="1" customWidth="1"/>
    <col min="13" max="13" width="11.57421875" style="0" hidden="1" customWidth="1"/>
    <col min="14" max="15" width="11.42187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</row>
    <row r="6" spans="1:13" ht="18">
      <c r="A6" s="1"/>
      <c r="B6" s="1"/>
      <c r="C6" s="3"/>
      <c r="D6" s="1"/>
      <c r="E6" s="1"/>
      <c r="F6" s="3" t="s">
        <v>28</v>
      </c>
      <c r="G6" s="1"/>
      <c r="H6" s="1"/>
      <c r="I6" s="1"/>
      <c r="J6" s="2"/>
      <c r="K6" s="2"/>
      <c r="L6" s="2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</row>
    <row r="8" spans="1:13" ht="19.5" customHeight="1">
      <c r="A8" s="1"/>
      <c r="B8" s="4" t="s">
        <v>0</v>
      </c>
      <c r="C8" s="4"/>
      <c r="D8" s="1"/>
      <c r="E8" s="1"/>
      <c r="F8" s="1"/>
      <c r="G8" s="6" t="s">
        <v>1</v>
      </c>
      <c r="H8" s="29">
        <v>399000</v>
      </c>
      <c r="J8" s="2"/>
      <c r="K8" s="2"/>
      <c r="L8" s="2"/>
      <c r="M8" s="2"/>
    </row>
    <row r="9" spans="1:13" ht="12.75">
      <c r="A9" s="1"/>
      <c r="B9" s="1"/>
      <c r="C9" s="5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ht="19.5" customHeight="1">
      <c r="A10" s="1"/>
      <c r="B10" s="4" t="s">
        <v>3</v>
      </c>
      <c r="C10" s="4"/>
      <c r="D10" s="6" t="s">
        <v>5</v>
      </c>
      <c r="E10" s="30">
        <v>7500</v>
      </c>
      <c r="F10" s="27" t="s">
        <v>23</v>
      </c>
      <c r="G10" s="6" t="s">
        <v>4</v>
      </c>
      <c r="H10" s="29">
        <v>0</v>
      </c>
      <c r="I10" s="4" t="s">
        <v>23</v>
      </c>
      <c r="J10" s="2"/>
      <c r="K10" s="2"/>
      <c r="L10" s="2"/>
      <c r="M10" s="2"/>
    </row>
    <row r="11" spans="1:13" ht="15">
      <c r="A11" s="1"/>
      <c r="B11" s="1"/>
      <c r="C11" s="4"/>
      <c r="D11" s="1"/>
      <c r="E11" s="1"/>
      <c r="F11" s="1"/>
      <c r="G11" s="1"/>
      <c r="H11" s="1"/>
      <c r="I11" s="1"/>
      <c r="J11" s="2"/>
      <c r="K11" s="2"/>
      <c r="L11" s="2"/>
      <c r="M11" s="2"/>
    </row>
    <row r="12" spans="1:13" ht="19.5" customHeight="1">
      <c r="A12" s="1"/>
      <c r="B12" s="4" t="s">
        <v>24</v>
      </c>
      <c r="C12" s="4"/>
      <c r="D12" s="6" t="s">
        <v>25</v>
      </c>
      <c r="E12" s="30">
        <v>0</v>
      </c>
      <c r="F12" s="27" t="s">
        <v>26</v>
      </c>
      <c r="G12" s="6" t="s">
        <v>7</v>
      </c>
      <c r="H12" s="29">
        <v>9</v>
      </c>
      <c r="I12" s="4" t="s">
        <v>26</v>
      </c>
      <c r="J12" s="2"/>
      <c r="K12" s="2"/>
      <c r="L12" s="2"/>
      <c r="M12" s="2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</row>
    <row r="14" spans="1:13" ht="19.5" customHeight="1">
      <c r="A14" s="1"/>
      <c r="B14" s="4" t="s">
        <v>2</v>
      </c>
      <c r="C14" s="4"/>
      <c r="D14" s="6" t="s">
        <v>6</v>
      </c>
      <c r="E14" s="30">
        <v>60</v>
      </c>
      <c r="F14" s="27" t="s">
        <v>27</v>
      </c>
      <c r="G14" s="1"/>
      <c r="H14" s="1"/>
      <c r="I14" s="1"/>
      <c r="J14" s="2"/>
      <c r="K14" s="2"/>
      <c r="L14" s="2"/>
      <c r="M14" s="2"/>
    </row>
    <row r="15" spans="1:13" ht="19.5" customHeight="1">
      <c r="A15" s="1"/>
      <c r="B15" s="1"/>
      <c r="C15" s="4"/>
      <c r="D15" s="1"/>
      <c r="E15" s="6"/>
      <c r="F15" s="13"/>
      <c r="G15" s="1"/>
      <c r="H15" s="1"/>
      <c r="I15" s="1"/>
      <c r="J15" s="2"/>
      <c r="K15" s="2"/>
      <c r="L15" s="2"/>
      <c r="M15" s="2"/>
    </row>
    <row r="16" spans="1:13" ht="19.5" customHeight="1">
      <c r="A16" s="1"/>
      <c r="B16" s="4" t="s">
        <v>16</v>
      </c>
      <c r="C16" s="4"/>
      <c r="D16" s="1"/>
      <c r="E16" s="6"/>
      <c r="F16" s="14" t="s">
        <v>17</v>
      </c>
      <c r="G16" s="29">
        <v>6368</v>
      </c>
      <c r="H16" s="4" t="s">
        <v>23</v>
      </c>
      <c r="I16" s="1"/>
      <c r="J16" s="2"/>
      <c r="K16" s="2"/>
      <c r="L16" s="2"/>
      <c r="M16" s="2"/>
    </row>
    <row r="17" spans="1:13" ht="19.5" customHeight="1">
      <c r="A17" s="1"/>
      <c r="B17" s="1"/>
      <c r="C17" s="4"/>
      <c r="D17" s="1"/>
      <c r="E17" s="6"/>
      <c r="F17" s="14"/>
      <c r="G17" s="13"/>
      <c r="H17" s="1"/>
      <c r="I17" s="1"/>
      <c r="J17" s="2"/>
      <c r="K17" s="2"/>
      <c r="L17" s="2"/>
      <c r="M17" s="2"/>
    </row>
    <row r="18" spans="1:13" ht="19.5" customHeight="1">
      <c r="A18" s="1"/>
      <c r="B18" s="24">
        <f>SUM(J21:J181)</f>
        <v>0</v>
      </c>
      <c r="C18" s="20" t="str">
        <f>IF(B18&gt;0,"abgestürzt!","   ")</f>
        <v>   </v>
      </c>
      <c r="D18" s="20"/>
      <c r="E18" s="6"/>
      <c r="F18" s="22"/>
      <c r="G18" s="23">
        <f>SUM(M21:M181)</f>
        <v>0</v>
      </c>
      <c r="H18" s="20" t="str">
        <f>IF(G18&gt;0,"...und tschüss!","   ")</f>
        <v>   </v>
      </c>
      <c r="I18" s="1"/>
      <c r="J18" s="2"/>
      <c r="K18" s="2"/>
      <c r="L18" s="2"/>
      <c r="M18" s="2"/>
    </row>
    <row r="19" spans="1:13" ht="19.5" customHeight="1" thickBot="1">
      <c r="A19" s="1"/>
      <c r="B19" s="1"/>
      <c r="C19" s="4"/>
      <c r="D19" s="1"/>
      <c r="E19" s="6"/>
      <c r="F19" s="13"/>
      <c r="G19" s="1"/>
      <c r="H19" s="1"/>
      <c r="I19" s="1"/>
      <c r="J19" s="2"/>
      <c r="K19" s="2"/>
      <c r="L19" s="2"/>
      <c r="M19" s="2"/>
    </row>
    <row r="20" spans="2:13" ht="23.25" customHeight="1" thickBot="1" thickTop="1">
      <c r="B20" s="7" t="s">
        <v>8</v>
      </c>
      <c r="C20" s="10" t="s">
        <v>9</v>
      </c>
      <c r="D20" s="8" t="s">
        <v>10</v>
      </c>
      <c r="E20" s="8" t="s">
        <v>11</v>
      </c>
      <c r="F20" s="8" t="s">
        <v>12</v>
      </c>
      <c r="G20" s="8" t="s">
        <v>13</v>
      </c>
      <c r="H20" s="8" t="s">
        <v>14</v>
      </c>
      <c r="I20" s="9" t="s">
        <v>15</v>
      </c>
      <c r="J20" s="21" t="s">
        <v>18</v>
      </c>
      <c r="K20" s="21" t="s">
        <v>19</v>
      </c>
      <c r="L20" s="21" t="s">
        <v>20</v>
      </c>
      <c r="M20" s="21" t="s">
        <v>21</v>
      </c>
    </row>
    <row r="21" spans="2:13" ht="13.5" thickTop="1">
      <c r="B21">
        <v>0</v>
      </c>
      <c r="C21" s="28">
        <f>x0</f>
        <v>7500</v>
      </c>
      <c r="D21" s="28">
        <f>y0</f>
        <v>0</v>
      </c>
      <c r="E21" s="28">
        <f>SQRT((POWER(C21,2)+POWER(D21,2)))</f>
        <v>7500</v>
      </c>
      <c r="F21" s="28">
        <f>-c*C21/POWER(E21,3)</f>
        <v>-0.0070933333333333334</v>
      </c>
      <c r="G21" s="28">
        <f>-c*D21/POWER(E21,3)</f>
        <v>0</v>
      </c>
      <c r="H21" s="28">
        <f>vx0+(dt/2)*F21</f>
        <v>-0.2128</v>
      </c>
      <c r="I21" s="28">
        <f>vy0+(dt/2)*G21</f>
        <v>9</v>
      </c>
      <c r="J21" s="2">
        <f>IF(R&gt;E21,1,0)</f>
        <v>0</v>
      </c>
      <c r="K21" s="12">
        <f>(H21*C21+I21*D21)/E21</f>
        <v>-0.2128</v>
      </c>
      <c r="L21" s="12">
        <f>SQRT(2*c/E21)</f>
        <v>10.315037566582102</v>
      </c>
      <c r="M21" s="2">
        <f>IF(K21&gt;L21,1,0)</f>
        <v>0</v>
      </c>
    </row>
    <row r="22" spans="2:13" ht="12.75" hidden="1">
      <c r="B22">
        <f>B21+dt</f>
        <v>60</v>
      </c>
      <c r="C22" s="28">
        <f>IF(E21&lt;R,C21,C21+dt*H21)</f>
        <v>7487.232</v>
      </c>
      <c r="D22" s="28">
        <f>IF(E21&lt;R,D21,D21+dt*I21)</f>
        <v>540</v>
      </c>
      <c r="E22" s="28">
        <f>SQRT((POWER(C22,2)+POWER(D22,2)))</f>
        <v>7506.679893389887</v>
      </c>
      <c r="F22" s="28">
        <f>-c*C22/POWER(E22,3)</f>
        <v>-0.007062370478001834</v>
      </c>
      <c r="G22" s="28">
        <f>-c*D22/POWER(E22,3)</f>
        <v>-0.0005093578051436086</v>
      </c>
      <c r="H22" s="28">
        <f>H21+dt*F22</f>
        <v>-0.6365422286801101</v>
      </c>
      <c r="I22" s="28">
        <f>I21+dt*G22</f>
        <v>8.969438531691383</v>
      </c>
      <c r="J22" s="2">
        <f aca="true" t="shared" si="0" ref="J22:J85">IF(R&gt;E22,1,0)</f>
        <v>0</v>
      </c>
      <c r="K22" s="12">
        <f aca="true" t="shared" si="1" ref="K22:K85">(H22*C22+I22*D22)/E22</f>
        <v>0.010331793054956635</v>
      </c>
      <c r="L22" s="12">
        <f aca="true" t="shared" si="2" ref="L22:L85">SQRT(2*c/E22)</f>
        <v>10.310447076002882</v>
      </c>
      <c r="M22" s="2">
        <f aca="true" t="shared" si="3" ref="M22:M85">IF(K22&gt;L22,1,0)</f>
        <v>0</v>
      </c>
    </row>
    <row r="23" spans="2:13" ht="12.75" hidden="1">
      <c r="B23">
        <f aca="true" t="shared" si="4" ref="B23:B87">B22+dt</f>
        <v>120</v>
      </c>
      <c r="C23" s="28">
        <f aca="true" t="shared" si="5" ref="C23:C86">IF(E22&lt;R,C22,C22+dt*H22)</f>
        <v>7449.039466279193</v>
      </c>
      <c r="D23" s="28">
        <f aca="true" t="shared" si="6" ref="D23:D86">IF(E22&lt;R,D22,D22+dt*I22)</f>
        <v>1078.166311901483</v>
      </c>
      <c r="E23" s="28">
        <f aca="true" t="shared" si="7" ref="E23:E87">SQRT((POWER(C23,2)+POWER(D23,2)))</f>
        <v>7526.661382465951</v>
      </c>
      <c r="F23" s="28">
        <f aca="true" t="shared" si="8" ref="F23:F87">-c*C23/POWER(E23,3)</f>
        <v>-0.006970533793689045</v>
      </c>
      <c r="G23" s="28">
        <f aca="true" t="shared" si="9" ref="G23:G87">-c*D23/POWER(E23,3)</f>
        <v>-0.0010089078929367413</v>
      </c>
      <c r="H23" s="28">
        <f aca="true" t="shared" si="10" ref="H23:H87">H22+dt*F23</f>
        <v>-1.0547742563014528</v>
      </c>
      <c r="I23" s="28">
        <f aca="true" t="shared" si="11" ref="I23:I87">I22+dt*G23</f>
        <v>8.908904058115178</v>
      </c>
      <c r="J23" s="2">
        <f t="shared" si="0"/>
        <v>0</v>
      </c>
      <c r="K23" s="12">
        <f t="shared" si="1"/>
        <v>0.23227100029902228</v>
      </c>
      <c r="L23" s="12">
        <f t="shared" si="2"/>
        <v>10.296752092985285</v>
      </c>
      <c r="M23" s="2">
        <f t="shared" si="3"/>
        <v>0</v>
      </c>
    </row>
    <row r="24" spans="2:13" ht="12.75" hidden="1">
      <c r="B24">
        <f t="shared" si="4"/>
        <v>180</v>
      </c>
      <c r="C24" s="28">
        <f t="shared" si="5"/>
        <v>7385.753010901106</v>
      </c>
      <c r="D24" s="28">
        <f t="shared" si="6"/>
        <v>1612.7005553883937</v>
      </c>
      <c r="E24" s="28">
        <f t="shared" si="7"/>
        <v>7559.771862919197</v>
      </c>
      <c r="F24" s="28">
        <f t="shared" si="8"/>
        <v>-0.006820898813243845</v>
      </c>
      <c r="G24" s="28">
        <f t="shared" si="9"/>
        <v>-0.001489363005793814</v>
      </c>
      <c r="H24" s="28">
        <f t="shared" si="10"/>
        <v>-1.4640281850960837</v>
      </c>
      <c r="I24" s="28">
        <f t="shared" si="11"/>
        <v>8.81954227776755</v>
      </c>
      <c r="J24" s="2">
        <f t="shared" si="0"/>
        <v>0</v>
      </c>
      <c r="K24" s="12">
        <f t="shared" si="1"/>
        <v>0.45111548540735574</v>
      </c>
      <c r="L24" s="12">
        <f t="shared" si="2"/>
        <v>10.27417836068521</v>
      </c>
      <c r="M24" s="2">
        <f t="shared" si="3"/>
        <v>0</v>
      </c>
    </row>
    <row r="25" spans="2:13" ht="12.75" hidden="1">
      <c r="B25">
        <f t="shared" si="4"/>
        <v>240</v>
      </c>
      <c r="C25" s="28">
        <f t="shared" si="5"/>
        <v>7297.911319795341</v>
      </c>
      <c r="D25" s="28">
        <f t="shared" si="6"/>
        <v>2141.8730920544467</v>
      </c>
      <c r="E25" s="28">
        <f t="shared" si="7"/>
        <v>7605.7300750200075</v>
      </c>
      <c r="F25" s="28">
        <f t="shared" si="8"/>
        <v>-0.006618335095573848</v>
      </c>
      <c r="G25" s="28">
        <f t="shared" si="9"/>
        <v>-0.001942423418733287</v>
      </c>
      <c r="H25" s="28">
        <f t="shared" si="10"/>
        <v>-1.8611282908305147</v>
      </c>
      <c r="I25" s="28">
        <f t="shared" si="11"/>
        <v>8.702996872643553</v>
      </c>
      <c r="J25" s="2">
        <f t="shared" si="0"/>
        <v>0</v>
      </c>
      <c r="K25" s="12">
        <f t="shared" si="1"/>
        <v>0.6650729845277279</v>
      </c>
      <c r="L25" s="12">
        <f t="shared" si="2"/>
        <v>10.243090067567344</v>
      </c>
      <c r="M25" s="2">
        <f t="shared" si="3"/>
        <v>0</v>
      </c>
    </row>
    <row r="26" spans="2:13" ht="12.75" hidden="1">
      <c r="B26">
        <f t="shared" si="4"/>
        <v>300</v>
      </c>
      <c r="C26" s="28">
        <f t="shared" si="5"/>
        <v>7186.243622345511</v>
      </c>
      <c r="D26" s="28">
        <f t="shared" si="6"/>
        <v>2664.05290441306</v>
      </c>
      <c r="E26" s="28">
        <f t="shared" si="7"/>
        <v>7664.155222672176</v>
      </c>
      <c r="F26" s="28">
        <f t="shared" si="8"/>
        <v>-0.00636915702418175</v>
      </c>
      <c r="G26" s="28">
        <f t="shared" si="9"/>
        <v>-0.002361146123153022</v>
      </c>
      <c r="H26" s="28">
        <f t="shared" si="10"/>
        <v>-2.2432777122814196</v>
      </c>
      <c r="I26" s="28">
        <f t="shared" si="11"/>
        <v>8.561328105254372</v>
      </c>
      <c r="J26" s="2">
        <f t="shared" si="0"/>
        <v>0</v>
      </c>
      <c r="K26" s="12">
        <f t="shared" si="1"/>
        <v>0.8725150596665991</v>
      </c>
      <c r="L26" s="12">
        <f t="shared" si="2"/>
        <v>10.203972974471528</v>
      </c>
      <c r="M26" s="2">
        <f t="shared" si="3"/>
        <v>0</v>
      </c>
    </row>
    <row r="27" spans="2:13" ht="12.75" hidden="1">
      <c r="B27">
        <f t="shared" si="4"/>
        <v>360</v>
      </c>
      <c r="C27" s="28">
        <f t="shared" si="5"/>
        <v>7051.646959608625</v>
      </c>
      <c r="D27" s="28">
        <f t="shared" si="6"/>
        <v>3177.732590728322</v>
      </c>
      <c r="E27" s="28">
        <f t="shared" si="7"/>
        <v>7734.578803085175</v>
      </c>
      <c r="F27" s="28">
        <f t="shared" si="8"/>
        <v>-0.006080698232426345</v>
      </c>
      <c r="G27" s="28">
        <f t="shared" si="9"/>
        <v>-0.0027401872297699004</v>
      </c>
      <c r="H27" s="28">
        <f t="shared" si="10"/>
        <v>-2.6081196062270005</v>
      </c>
      <c r="I27" s="28">
        <f t="shared" si="11"/>
        <v>8.396916871468179</v>
      </c>
      <c r="J27" s="2">
        <f t="shared" si="0"/>
        <v>0</v>
      </c>
      <c r="K27" s="12">
        <f t="shared" si="1"/>
        <v>1.0720192946055824</v>
      </c>
      <c r="L27" s="12">
        <f t="shared" si="2"/>
        <v>10.157413004079745</v>
      </c>
      <c r="M27" s="2">
        <f t="shared" si="3"/>
        <v>0</v>
      </c>
    </row>
    <row r="28" spans="2:13" ht="12.75" hidden="1">
      <c r="B28">
        <f t="shared" si="4"/>
        <v>420</v>
      </c>
      <c r="C28" s="28">
        <f t="shared" si="5"/>
        <v>6895.159783235005</v>
      </c>
      <c r="D28" s="28">
        <f t="shared" si="6"/>
        <v>3681.5476030164127</v>
      </c>
      <c r="E28" s="28">
        <f t="shared" si="7"/>
        <v>7816.458353347589</v>
      </c>
      <c r="F28" s="28">
        <f t="shared" si="8"/>
        <v>-0.005760858067801628</v>
      </c>
      <c r="G28" s="28">
        <f t="shared" si="9"/>
        <v>-0.0030759074303688245</v>
      </c>
      <c r="H28" s="28">
        <f t="shared" si="10"/>
        <v>-2.953771090295098</v>
      </c>
      <c r="I28" s="28">
        <f t="shared" si="11"/>
        <v>8.212362425646049</v>
      </c>
      <c r="J28" s="2">
        <f t="shared" si="0"/>
        <v>0</v>
      </c>
      <c r="K28" s="12">
        <f t="shared" si="1"/>
        <v>1.2623977671842006</v>
      </c>
      <c r="L28" s="12">
        <f t="shared" si="2"/>
        <v>10.104072099248443</v>
      </c>
      <c r="M28" s="2">
        <f t="shared" si="3"/>
        <v>0</v>
      </c>
    </row>
    <row r="29" spans="2:13" ht="12.75" hidden="1">
      <c r="B29">
        <f t="shared" si="4"/>
        <v>480</v>
      </c>
      <c r="C29" s="28">
        <f t="shared" si="5"/>
        <v>6717.9335178173</v>
      </c>
      <c r="D29" s="28">
        <f t="shared" si="6"/>
        <v>4174.289348555176</v>
      </c>
      <c r="E29" s="28">
        <f t="shared" si="7"/>
        <v>7909.192266930569</v>
      </c>
      <c r="F29" s="28">
        <f t="shared" si="8"/>
        <v>-0.005417665637588778</v>
      </c>
      <c r="G29" s="28">
        <f t="shared" si="9"/>
        <v>-0.0033663482832988726</v>
      </c>
      <c r="H29" s="28">
        <f t="shared" si="10"/>
        <v>-3.278831028550425</v>
      </c>
      <c r="I29" s="28">
        <f t="shared" si="11"/>
        <v>8.010381528648116</v>
      </c>
      <c r="J29" s="2">
        <f t="shared" si="0"/>
        <v>0</v>
      </c>
      <c r="K29" s="12">
        <f t="shared" si="1"/>
        <v>1.442711346726306</v>
      </c>
      <c r="L29" s="12">
        <f t="shared" si="2"/>
        <v>10.044663195706082</v>
      </c>
      <c r="M29" s="2">
        <f t="shared" si="3"/>
        <v>0</v>
      </c>
    </row>
    <row r="30" spans="2:13" ht="12.75" hidden="1">
      <c r="B30">
        <f t="shared" si="4"/>
        <v>540</v>
      </c>
      <c r="C30" s="28">
        <f t="shared" si="5"/>
        <v>6521.203656104274</v>
      </c>
      <c r="D30" s="28">
        <f t="shared" si="6"/>
        <v>4654.912240274063</v>
      </c>
      <c r="E30" s="28">
        <f t="shared" si="7"/>
        <v>8012.13486463134</v>
      </c>
      <c r="F30" s="28">
        <f t="shared" si="8"/>
        <v>-0.0050588978033514085</v>
      </c>
      <c r="G30" s="28">
        <f t="shared" si="9"/>
        <v>-0.0036111010403842994</v>
      </c>
      <c r="H30" s="28">
        <f t="shared" si="10"/>
        <v>-3.5823648967515096</v>
      </c>
      <c r="I30" s="28">
        <f t="shared" si="11"/>
        <v>7.793715466225058</v>
      </c>
      <c r="J30" s="2">
        <f t="shared" si="0"/>
        <v>0</v>
      </c>
      <c r="K30" s="12">
        <f t="shared" si="1"/>
        <v>1.6122707214743226</v>
      </c>
      <c r="L30" s="12">
        <f t="shared" si="2"/>
        <v>9.979925980168828</v>
      </c>
      <c r="M30" s="2">
        <f t="shared" si="3"/>
        <v>0</v>
      </c>
    </row>
    <row r="31" spans="2:13" ht="12.75">
      <c r="B31">
        <f t="shared" si="4"/>
        <v>600</v>
      </c>
      <c r="C31" s="28">
        <f t="shared" si="5"/>
        <v>6306.261762299184</v>
      </c>
      <c r="D31" s="28">
        <f t="shared" si="6"/>
        <v>5122.535168247567</v>
      </c>
      <c r="E31" s="28">
        <f t="shared" si="7"/>
        <v>8124.611003892428</v>
      </c>
      <c r="F31" s="28">
        <f t="shared" si="8"/>
        <v>-0.004691774810616043</v>
      </c>
      <c r="G31" s="28">
        <f t="shared" si="9"/>
        <v>-0.00381109798082919</v>
      </c>
      <c r="H31" s="28">
        <f t="shared" si="10"/>
        <v>-3.8638713853884723</v>
      </c>
      <c r="I31" s="28">
        <f t="shared" si="11"/>
        <v>7.565049587375307</v>
      </c>
      <c r="J31" s="2">
        <f t="shared" si="0"/>
        <v>0</v>
      </c>
      <c r="K31" s="12">
        <f t="shared" si="1"/>
        <v>1.7706260868191008</v>
      </c>
      <c r="L31" s="12">
        <f t="shared" si="2"/>
        <v>9.910604776898458</v>
      </c>
      <c r="M31" s="2">
        <f t="shared" si="3"/>
        <v>0</v>
      </c>
    </row>
    <row r="32" spans="2:13" ht="12.75" hidden="1">
      <c r="B32">
        <f t="shared" si="4"/>
        <v>660</v>
      </c>
      <c r="C32" s="28">
        <f t="shared" si="5"/>
        <v>6074.429479175876</v>
      </c>
      <c r="D32" s="28">
        <f t="shared" si="6"/>
        <v>5576.438143490085</v>
      </c>
      <c r="E32" s="28">
        <f t="shared" si="7"/>
        <v>8245.92965442054</v>
      </c>
      <c r="F32" s="28">
        <f t="shared" si="8"/>
        <v>-0.0043227439692710866</v>
      </c>
      <c r="G32" s="28">
        <f t="shared" si="9"/>
        <v>-0.003968358582056572</v>
      </c>
      <c r="H32" s="28">
        <f t="shared" si="10"/>
        <v>-4.123236023544737</v>
      </c>
      <c r="I32" s="28">
        <f t="shared" si="11"/>
        <v>7.326948072451913</v>
      </c>
      <c r="J32" s="2">
        <f t="shared" si="0"/>
        <v>0</v>
      </c>
      <c r="K32" s="12">
        <f t="shared" si="1"/>
        <v>1.9175480410623365</v>
      </c>
      <c r="L32" s="12">
        <f t="shared" si="2"/>
        <v>9.83742949778005</v>
      </c>
      <c r="M32" s="2">
        <f t="shared" si="3"/>
        <v>0</v>
      </c>
    </row>
    <row r="33" spans="2:13" ht="12.75" hidden="1">
      <c r="B33">
        <f t="shared" si="4"/>
        <v>720</v>
      </c>
      <c r="C33" s="28">
        <f t="shared" si="5"/>
        <v>5827.035317763191</v>
      </c>
      <c r="D33" s="28">
        <f t="shared" si="6"/>
        <v>6016.0550278372</v>
      </c>
      <c r="E33" s="28">
        <f t="shared" si="7"/>
        <v>8375.396031975135</v>
      </c>
      <c r="F33" s="28">
        <f t="shared" si="8"/>
        <v>-0.003957350256313435</v>
      </c>
      <c r="G33" s="28">
        <f t="shared" si="9"/>
        <v>-0.004085720372044398</v>
      </c>
      <c r="H33" s="28">
        <f t="shared" si="10"/>
        <v>-4.360677038923543</v>
      </c>
      <c r="I33" s="28">
        <f t="shared" si="11"/>
        <v>7.081804850129249</v>
      </c>
      <c r="J33" s="2">
        <f t="shared" si="0"/>
        <v>0</v>
      </c>
      <c r="K33" s="12">
        <f t="shared" si="1"/>
        <v>2.053002448358311</v>
      </c>
      <c r="L33" s="12">
        <f t="shared" si="2"/>
        <v>9.761100173123129</v>
      </c>
      <c r="M33" s="2">
        <f t="shared" si="3"/>
        <v>0</v>
      </c>
    </row>
    <row r="34" spans="2:13" ht="12.75" hidden="1">
      <c r="B34">
        <f t="shared" si="4"/>
        <v>780</v>
      </c>
      <c r="C34" s="28">
        <f t="shared" si="5"/>
        <v>5565.394695427779</v>
      </c>
      <c r="D34" s="28">
        <f t="shared" si="6"/>
        <v>6440.963318844955</v>
      </c>
      <c r="E34" s="28">
        <f t="shared" si="7"/>
        <v>8512.322044577606</v>
      </c>
      <c r="F34" s="28">
        <f t="shared" si="8"/>
        <v>-0.0036001842528642814</v>
      </c>
      <c r="G34" s="28">
        <f t="shared" si="9"/>
        <v>-0.004166578649459056</v>
      </c>
      <c r="H34" s="28">
        <f t="shared" si="10"/>
        <v>-4.576688094095401</v>
      </c>
      <c r="I34" s="28">
        <f t="shared" si="11"/>
        <v>6.831810131161705</v>
      </c>
      <c r="J34" s="2">
        <f t="shared" si="0"/>
        <v>0</v>
      </c>
      <c r="K34" s="12">
        <f t="shared" si="1"/>
        <v>2.177121908401608</v>
      </c>
      <c r="L34" s="12">
        <f t="shared" si="2"/>
        <v>9.682275206758154</v>
      </c>
      <c r="M34" s="2">
        <f t="shared" si="3"/>
        <v>0</v>
      </c>
    </row>
    <row r="35" spans="2:13" ht="12.75" hidden="1">
      <c r="B35">
        <f t="shared" si="4"/>
        <v>840</v>
      </c>
      <c r="C35" s="28">
        <f t="shared" si="5"/>
        <v>5290.793409782055</v>
      </c>
      <c r="D35" s="28">
        <f t="shared" si="6"/>
        <v>6850.871926714657</v>
      </c>
      <c r="E35" s="28">
        <f t="shared" si="7"/>
        <v>8656.034950324556</v>
      </c>
      <c r="F35" s="28">
        <f t="shared" si="8"/>
        <v>-0.003254892845253675</v>
      </c>
      <c r="G35" s="28">
        <f t="shared" si="9"/>
        <v>-0.004214652187474346</v>
      </c>
      <c r="H35" s="28">
        <f t="shared" si="10"/>
        <v>-4.771981664810621</v>
      </c>
      <c r="I35" s="28">
        <f t="shared" si="11"/>
        <v>6.578930999913244</v>
      </c>
      <c r="J35" s="2">
        <f t="shared" si="0"/>
        <v>0</v>
      </c>
      <c r="K35" s="12">
        <f t="shared" si="1"/>
        <v>2.2901761216403482</v>
      </c>
      <c r="L35" s="12">
        <f t="shared" si="2"/>
        <v>9.601563202650851</v>
      </c>
      <c r="M35" s="2">
        <f t="shared" si="3"/>
        <v>0</v>
      </c>
    </row>
    <row r="36" spans="2:13" ht="12.75" hidden="1">
      <c r="B36">
        <f t="shared" si="4"/>
        <v>900</v>
      </c>
      <c r="C36" s="28">
        <f t="shared" si="5"/>
        <v>5004.474509893418</v>
      </c>
      <c r="D36" s="28">
        <f t="shared" si="6"/>
        <v>7245.607786709452</v>
      </c>
      <c r="E36" s="28">
        <f t="shared" si="7"/>
        <v>8805.88424401534</v>
      </c>
      <c r="F36" s="28">
        <f t="shared" si="8"/>
        <v>-0.0029242362771298488</v>
      </c>
      <c r="G36" s="28">
        <f t="shared" si="9"/>
        <v>-0.00423378500537143</v>
      </c>
      <c r="H36" s="28">
        <f t="shared" si="10"/>
        <v>-4.947435841438412</v>
      </c>
      <c r="I36" s="28">
        <f t="shared" si="11"/>
        <v>6.324903899590959</v>
      </c>
      <c r="J36" s="2">
        <f t="shared" si="0"/>
        <v>0</v>
      </c>
      <c r="K36" s="12">
        <f t="shared" si="1"/>
        <v>2.3925429637088578</v>
      </c>
      <c r="L36" s="12">
        <f t="shared" si="2"/>
        <v>9.519518003762052</v>
      </c>
      <c r="M36" s="2">
        <f t="shared" si="3"/>
        <v>0</v>
      </c>
    </row>
    <row r="37" spans="2:13" ht="12.75" hidden="1">
      <c r="B37">
        <f t="shared" si="4"/>
        <v>960</v>
      </c>
      <c r="C37" s="28">
        <f t="shared" si="5"/>
        <v>4707.628359407114</v>
      </c>
      <c r="D37" s="28">
        <f t="shared" si="6"/>
        <v>7625.10202068491</v>
      </c>
      <c r="E37" s="28">
        <f t="shared" si="7"/>
        <v>8961.246877312733</v>
      </c>
      <c r="F37" s="28">
        <f t="shared" si="8"/>
        <v>-0.002610175686515528</v>
      </c>
      <c r="G37" s="28">
        <f t="shared" si="9"/>
        <v>-0.0042277882581408304</v>
      </c>
      <c r="H37" s="28">
        <f t="shared" si="10"/>
        <v>-5.104046382629344</v>
      </c>
      <c r="I37" s="28">
        <f t="shared" si="11"/>
        <v>6.071236604102509</v>
      </c>
      <c r="J37" s="2">
        <f t="shared" si="0"/>
        <v>0</v>
      </c>
      <c r="K37" s="12">
        <f t="shared" si="1"/>
        <v>2.4846815743659154</v>
      </c>
      <c r="L37" s="12">
        <f t="shared" si="2"/>
        <v>9.436636463809869</v>
      </c>
      <c r="M37" s="2">
        <f t="shared" si="3"/>
        <v>0</v>
      </c>
    </row>
    <row r="38" spans="2:13" ht="12.75" hidden="1">
      <c r="B38">
        <f t="shared" si="4"/>
        <v>1020</v>
      </c>
      <c r="C38" s="28">
        <f t="shared" si="5"/>
        <v>4401.385576449353</v>
      </c>
      <c r="D38" s="28">
        <f t="shared" si="6"/>
        <v>7989.37621693106</v>
      </c>
      <c r="E38" s="28">
        <f t="shared" si="7"/>
        <v>9121.530975019494</v>
      </c>
      <c r="F38" s="28">
        <f t="shared" si="8"/>
        <v>-0.002313977329882244</v>
      </c>
      <c r="G38" s="28">
        <f t="shared" si="9"/>
        <v>-0.004200321722504643</v>
      </c>
      <c r="H38" s="28">
        <f t="shared" si="10"/>
        <v>-5.2428850224222785</v>
      </c>
      <c r="I38" s="28">
        <f t="shared" si="11"/>
        <v>5.81921730075223</v>
      </c>
      <c r="J38" s="2">
        <f t="shared" si="0"/>
        <v>0</v>
      </c>
      <c r="K38" s="12">
        <f t="shared" si="1"/>
        <v>2.5671082903998834</v>
      </c>
      <c r="L38" s="12">
        <f t="shared" si="2"/>
        <v>9.353358425422604</v>
      </c>
      <c r="M38" s="2">
        <f t="shared" si="3"/>
        <v>0</v>
      </c>
    </row>
    <row r="39" spans="2:13" ht="12.75" hidden="1">
      <c r="B39">
        <f t="shared" si="4"/>
        <v>1080</v>
      </c>
      <c r="C39" s="28">
        <f t="shared" si="5"/>
        <v>4086.812475104016</v>
      </c>
      <c r="D39" s="28">
        <f t="shared" si="6"/>
        <v>8338.529254976194</v>
      </c>
      <c r="E39" s="28">
        <f t="shared" si="7"/>
        <v>9286.178242030446</v>
      </c>
      <c r="F39" s="28">
        <f t="shared" si="8"/>
        <v>-0.0020363224996642125</v>
      </c>
      <c r="G39" s="28">
        <f t="shared" si="9"/>
        <v>-0.004154811320425003</v>
      </c>
      <c r="H39" s="28">
        <f t="shared" si="10"/>
        <v>-5.365064372402132</v>
      </c>
      <c r="I39" s="28">
        <f t="shared" si="11"/>
        <v>5.5699286215267305</v>
      </c>
      <c r="J39" s="2">
        <f t="shared" si="0"/>
        <v>0</v>
      </c>
      <c r="K39" s="12">
        <f t="shared" si="1"/>
        <v>2.640375848148657</v>
      </c>
      <c r="L39" s="12">
        <f t="shared" si="2"/>
        <v>9.270068385857016</v>
      </c>
      <c r="M39" s="2">
        <f t="shared" si="3"/>
        <v>0</v>
      </c>
    </row>
    <row r="40" spans="2:13" ht="12.75" hidden="1">
      <c r="B40">
        <f t="shared" si="4"/>
        <v>1140</v>
      </c>
      <c r="C40" s="28">
        <f t="shared" si="5"/>
        <v>3764.908612759888</v>
      </c>
      <c r="D40" s="28">
        <f t="shared" si="6"/>
        <v>8672.724972267799</v>
      </c>
      <c r="E40" s="28">
        <f t="shared" si="7"/>
        <v>9454.665266789252</v>
      </c>
      <c r="F40" s="28">
        <f t="shared" si="8"/>
        <v>-0.0017774150840594717</v>
      </c>
      <c r="G40" s="28">
        <f t="shared" si="9"/>
        <v>-0.004094397439917664</v>
      </c>
      <c r="H40" s="28">
        <f t="shared" si="10"/>
        <v>-5.4717092774457</v>
      </c>
      <c r="I40" s="28">
        <f t="shared" si="11"/>
        <v>5.32426477513167</v>
      </c>
      <c r="J40" s="2">
        <f t="shared" si="0"/>
        <v>0</v>
      </c>
      <c r="K40" s="12">
        <f t="shared" si="1"/>
        <v>2.705055966276635</v>
      </c>
      <c r="L40" s="12">
        <f t="shared" si="2"/>
        <v>9.187098375655735</v>
      </c>
      <c r="M40" s="2">
        <f t="shared" si="3"/>
        <v>0</v>
      </c>
    </row>
    <row r="41" spans="2:13" ht="12.75">
      <c r="B41">
        <f t="shared" si="4"/>
        <v>1200</v>
      </c>
      <c r="C41" s="28">
        <f t="shared" si="5"/>
        <v>3436.606056113146</v>
      </c>
      <c r="D41" s="28">
        <f t="shared" si="6"/>
        <v>8992.180858775699</v>
      </c>
      <c r="E41" s="28">
        <f t="shared" si="7"/>
        <v>9626.503923120046</v>
      </c>
      <c r="F41" s="28">
        <f t="shared" si="8"/>
        <v>-0.001537081410806494</v>
      </c>
      <c r="G41" s="28">
        <f t="shared" si="9"/>
        <v>-0.004021908189345004</v>
      </c>
      <c r="H41" s="28">
        <f t="shared" si="10"/>
        <v>-5.56393416209409</v>
      </c>
      <c r="I41" s="28">
        <f t="shared" si="11"/>
        <v>5.08295028377097</v>
      </c>
      <c r="J41" s="2">
        <f t="shared" si="0"/>
        <v>0</v>
      </c>
      <c r="K41" s="12">
        <f t="shared" si="1"/>
        <v>2.7617251935788683</v>
      </c>
      <c r="L41" s="12">
        <f t="shared" si="2"/>
        <v>9.104731640317349</v>
      </c>
      <c r="M41" s="2">
        <f t="shared" si="3"/>
        <v>0</v>
      </c>
    </row>
    <row r="42" spans="2:13" ht="12.75" hidden="1">
      <c r="B42">
        <f t="shared" si="4"/>
        <v>1260</v>
      </c>
      <c r="C42" s="28">
        <f t="shared" si="5"/>
        <v>3102.770006387501</v>
      </c>
      <c r="D42" s="28">
        <f t="shared" si="6"/>
        <v>9297.157875801957</v>
      </c>
      <c r="E42" s="28">
        <f t="shared" si="7"/>
        <v>9801.241058158106</v>
      </c>
      <c r="F42" s="28">
        <f t="shared" si="8"/>
        <v>-0.0013148592571411003</v>
      </c>
      <c r="G42" s="28">
        <f t="shared" si="9"/>
        <v>-0.003939851833340752</v>
      </c>
      <c r="H42" s="28">
        <f t="shared" si="10"/>
        <v>-5.642825717522556</v>
      </c>
      <c r="I42" s="28">
        <f t="shared" si="11"/>
        <v>4.846559173770524</v>
      </c>
      <c r="J42" s="2">
        <f t="shared" si="0"/>
        <v>0</v>
      </c>
      <c r="K42" s="12">
        <f t="shared" si="1"/>
        <v>2.810953760026928</v>
      </c>
      <c r="L42" s="12">
        <f t="shared" si="2"/>
        <v>9.02320678777951</v>
      </c>
      <c r="M42" s="2">
        <f t="shared" si="3"/>
        <v>0</v>
      </c>
    </row>
    <row r="43" spans="2:13" ht="12.75" hidden="1">
      <c r="B43">
        <f t="shared" si="4"/>
        <v>1320</v>
      </c>
      <c r="C43" s="28">
        <f t="shared" si="5"/>
        <v>2764.2004633361475</v>
      </c>
      <c r="D43" s="28">
        <f t="shared" si="6"/>
        <v>9587.951426228188</v>
      </c>
      <c r="E43" s="28">
        <f t="shared" si="7"/>
        <v>9978.457633984268</v>
      </c>
      <c r="F43" s="28">
        <f t="shared" si="8"/>
        <v>-0.00111007463148598</v>
      </c>
      <c r="G43" s="28">
        <f t="shared" si="9"/>
        <v>-0.003850423219063553</v>
      </c>
      <c r="H43" s="28">
        <f t="shared" si="10"/>
        <v>-5.709430195411715</v>
      </c>
      <c r="I43" s="28">
        <f t="shared" si="11"/>
        <v>4.615533780626711</v>
      </c>
      <c r="J43" s="2">
        <f t="shared" si="0"/>
        <v>0</v>
      </c>
      <c r="K43" s="12">
        <f t="shared" si="1"/>
        <v>2.8532970873428964</v>
      </c>
      <c r="L43" s="12">
        <f t="shared" si="2"/>
        <v>8.942722136519032</v>
      </c>
      <c r="M43" s="2">
        <f t="shared" si="3"/>
        <v>0</v>
      </c>
    </row>
    <row r="44" spans="2:13" ht="12.75" hidden="1">
      <c r="B44">
        <f t="shared" si="4"/>
        <v>1380</v>
      </c>
      <c r="C44" s="28">
        <f t="shared" si="5"/>
        <v>2421.6346516114445</v>
      </c>
      <c r="D44" s="28">
        <f t="shared" si="6"/>
        <v>9864.883453065791</v>
      </c>
      <c r="E44" s="28">
        <f t="shared" si="7"/>
        <v>10157.767467729143</v>
      </c>
      <c r="F44" s="28">
        <f t="shared" si="8"/>
        <v>-0.000921906162321487</v>
      </c>
      <c r="G44" s="28">
        <f t="shared" si="9"/>
        <v>-0.003755519784915867</v>
      </c>
      <c r="H44" s="28">
        <f t="shared" si="10"/>
        <v>-5.764744565151004</v>
      </c>
      <c r="I44" s="28">
        <f t="shared" si="11"/>
        <v>4.390202593531759</v>
      </c>
      <c r="J44" s="2">
        <f t="shared" si="0"/>
        <v>0</v>
      </c>
      <c r="K44" s="12">
        <f t="shared" si="1"/>
        <v>2.8892895822944755</v>
      </c>
      <c r="L44" s="12">
        <f t="shared" si="2"/>
        <v>8.863440064905902</v>
      </c>
      <c r="M44" s="2">
        <f t="shared" si="3"/>
        <v>0</v>
      </c>
    </row>
    <row r="45" spans="2:13" ht="12.75" hidden="1">
      <c r="B45">
        <f t="shared" si="4"/>
        <v>1440</v>
      </c>
      <c r="C45" s="28">
        <f t="shared" si="5"/>
        <v>2075.749977702384</v>
      </c>
      <c r="D45" s="28">
        <f t="shared" si="6"/>
        <v>10128.295608677698</v>
      </c>
      <c r="E45" s="28">
        <f t="shared" si="7"/>
        <v>10338.815691687872</v>
      </c>
      <c r="F45" s="28">
        <f t="shared" si="8"/>
        <v>-0.0007494377370851395</v>
      </c>
      <c r="G45" s="28">
        <f t="shared" si="9"/>
        <v>-0.003656763590525776</v>
      </c>
      <c r="H45" s="28">
        <f t="shared" si="10"/>
        <v>-5.809710829376112</v>
      </c>
      <c r="I45" s="28">
        <f t="shared" si="11"/>
        <v>4.170796778100213</v>
      </c>
      <c r="J45" s="2">
        <f t="shared" si="0"/>
        <v>0</v>
      </c>
      <c r="K45" s="12">
        <f t="shared" si="1"/>
        <v>2.9194403370640862</v>
      </c>
      <c r="L45" s="12">
        <f t="shared" si="2"/>
        <v>8.785491219270385</v>
      </c>
      <c r="M45" s="2">
        <f t="shared" si="3"/>
        <v>0</v>
      </c>
    </row>
    <row r="46" spans="2:13" ht="12.75" hidden="1">
      <c r="B46">
        <f t="shared" si="4"/>
        <v>1500</v>
      </c>
      <c r="C46" s="28">
        <f t="shared" si="5"/>
        <v>1727.1673279398174</v>
      </c>
      <c r="D46" s="28">
        <f t="shared" si="6"/>
        <v>10378.54341536371</v>
      </c>
      <c r="E46" s="28">
        <f t="shared" si="7"/>
        <v>10521.277032912507</v>
      </c>
      <c r="F46" s="28">
        <f t="shared" si="8"/>
        <v>-0.000591700507275596</v>
      </c>
      <c r="G46" s="28">
        <f t="shared" si="9"/>
        <v>-0.003555526615349735</v>
      </c>
      <c r="H46" s="28">
        <f t="shared" si="10"/>
        <v>-5.845212859812648</v>
      </c>
      <c r="I46" s="28">
        <f t="shared" si="11"/>
        <v>3.957465181179229</v>
      </c>
      <c r="J46" s="2">
        <f t="shared" si="0"/>
        <v>0</v>
      </c>
      <c r="K46" s="12">
        <f t="shared" si="1"/>
        <v>2.9442303842427844</v>
      </c>
      <c r="L46" s="12">
        <f t="shared" si="2"/>
        <v>8.708978484986655</v>
      </c>
      <c r="M46" s="2">
        <f t="shared" si="3"/>
        <v>0</v>
      </c>
    </row>
    <row r="47" spans="2:13" ht="12.75" hidden="1">
      <c r="B47">
        <f t="shared" si="4"/>
        <v>1560</v>
      </c>
      <c r="C47" s="28">
        <f t="shared" si="5"/>
        <v>1376.4545563510585</v>
      </c>
      <c r="D47" s="28">
        <f t="shared" si="6"/>
        <v>10615.991326234463</v>
      </c>
      <c r="E47" s="28">
        <f t="shared" si="7"/>
        <v>10704.853991735943</v>
      </c>
      <c r="F47" s="28">
        <f t="shared" si="8"/>
        <v>-0.0004477056024182857</v>
      </c>
      <c r="G47" s="28">
        <f t="shared" si="9"/>
        <v>-0.003452957288018818</v>
      </c>
      <c r="H47" s="28">
        <f t="shared" si="10"/>
        <v>-5.872075195957745</v>
      </c>
      <c r="I47" s="28">
        <f t="shared" si="11"/>
        <v>3.7502877438980997</v>
      </c>
      <c r="J47" s="2">
        <f t="shared" si="0"/>
        <v>0</v>
      </c>
      <c r="K47" s="12">
        <f t="shared" si="1"/>
        <v>2.964111189735904</v>
      </c>
      <c r="L47" s="12">
        <f t="shared" si="2"/>
        <v>8.63398066199113</v>
      </c>
      <c r="M47" s="2">
        <f t="shared" si="3"/>
        <v>0</v>
      </c>
    </row>
    <row r="48" spans="2:13" ht="12.75" hidden="1">
      <c r="B48">
        <f t="shared" si="4"/>
        <v>1620</v>
      </c>
      <c r="C48" s="28">
        <f t="shared" si="5"/>
        <v>1024.1300445935938</v>
      </c>
      <c r="D48" s="28">
        <f t="shared" si="6"/>
        <v>10841.008590868349</v>
      </c>
      <c r="E48" s="28">
        <f t="shared" si="7"/>
        <v>10889.274981169343</v>
      </c>
      <c r="F48" s="28">
        <f t="shared" si="8"/>
        <v>-0.00031646895130158154</v>
      </c>
      <c r="G48" s="28">
        <f t="shared" si="9"/>
        <v>-0.003350006806181539</v>
      </c>
      <c r="H48" s="28">
        <f t="shared" si="10"/>
        <v>-5.89106333303584</v>
      </c>
      <c r="I48" s="28">
        <f t="shared" si="11"/>
        <v>3.5492873355272074</v>
      </c>
      <c r="J48" s="2">
        <f t="shared" si="0"/>
        <v>0</v>
      </c>
      <c r="K48" s="12">
        <f t="shared" si="1"/>
        <v>2.979504108221257</v>
      </c>
      <c r="L48" s="12">
        <f t="shared" si="2"/>
        <v>8.560555814488973</v>
      </c>
      <c r="M48" s="2">
        <f t="shared" si="3"/>
        <v>0</v>
      </c>
    </row>
    <row r="49" spans="2:13" ht="12.75" hidden="1">
      <c r="B49">
        <f t="shared" si="4"/>
        <v>1680</v>
      </c>
      <c r="C49" s="28">
        <f t="shared" si="5"/>
        <v>670.6662446114434</v>
      </c>
      <c r="D49" s="28">
        <f t="shared" si="6"/>
        <v>11053.965830999981</v>
      </c>
      <c r="E49" s="28">
        <f t="shared" si="7"/>
        <v>11074.292474220478</v>
      </c>
      <c r="F49" s="28">
        <f t="shared" si="8"/>
        <v>-0.00019702955508579941</v>
      </c>
      <c r="G49" s="28">
        <f t="shared" si="9"/>
        <v>-0.0032474542846231583</v>
      </c>
      <c r="H49" s="28">
        <f t="shared" si="10"/>
        <v>-5.902885106340988</v>
      </c>
      <c r="I49" s="28">
        <f t="shared" si="11"/>
        <v>3.354440078449818</v>
      </c>
      <c r="J49" s="2">
        <f t="shared" si="0"/>
        <v>0</v>
      </c>
      <c r="K49" s="12">
        <f t="shared" si="1"/>
        <v>2.990800568052548</v>
      </c>
      <c r="L49" s="12">
        <f t="shared" si="2"/>
        <v>8.48874428543418</v>
      </c>
      <c r="M49" s="2">
        <f t="shared" si="3"/>
        <v>0</v>
      </c>
    </row>
    <row r="50" spans="2:13" ht="12.75" hidden="1">
      <c r="B50">
        <f t="shared" si="4"/>
        <v>1740</v>
      </c>
      <c r="C50" s="28">
        <f t="shared" si="5"/>
        <v>316.49313823098413</v>
      </c>
      <c r="D50" s="28">
        <f t="shared" si="6"/>
        <v>11255.23223570697</v>
      </c>
      <c r="E50" s="28">
        <f t="shared" si="7"/>
        <v>11259.681193810267</v>
      </c>
      <c r="F50" s="28">
        <f t="shared" si="8"/>
        <v>-8.846243960068419E-05</v>
      </c>
      <c r="G50" s="28">
        <f t="shared" si="9"/>
        <v>-0.003145930137405512</v>
      </c>
      <c r="H50" s="28">
        <f t="shared" si="10"/>
        <v>-5.908192852717029</v>
      </c>
      <c r="I50" s="28">
        <f t="shared" si="11"/>
        <v>3.1656842702054875</v>
      </c>
      <c r="J50" s="2">
        <f t="shared" si="0"/>
        <v>0</v>
      </c>
      <c r="K50" s="12">
        <f t="shared" si="1"/>
        <v>2.9983627926709038</v>
      </c>
      <c r="L50" s="12">
        <f t="shared" si="2"/>
        <v>8.418571381051937</v>
      </c>
      <c r="M50" s="2">
        <f t="shared" si="3"/>
        <v>0</v>
      </c>
    </row>
    <row r="51" spans="2:13" ht="12.75">
      <c r="B51">
        <f t="shared" si="4"/>
        <v>1800</v>
      </c>
      <c r="C51" s="28">
        <f t="shared" si="5"/>
        <v>-37.99843293203759</v>
      </c>
      <c r="D51" s="28">
        <f t="shared" si="6"/>
        <v>11445.173291919298</v>
      </c>
      <c r="E51" s="28">
        <f t="shared" si="7"/>
        <v>11445.236369903774</v>
      </c>
      <c r="F51" s="28">
        <f t="shared" si="8"/>
        <v>1.011263386148292E-05</v>
      </c>
      <c r="G51" s="28">
        <f t="shared" si="9"/>
        <v>-0.0030459373729809403</v>
      </c>
      <c r="H51" s="28">
        <f t="shared" si="10"/>
        <v>-5.90758609468534</v>
      </c>
      <c r="I51" s="28">
        <f t="shared" si="11"/>
        <v>2.982928027826631</v>
      </c>
      <c r="J51" s="2">
        <f t="shared" si="0"/>
        <v>0</v>
      </c>
      <c r="K51" s="12">
        <f t="shared" si="1"/>
        <v>3.0025249019908986</v>
      </c>
      <c r="L51" s="12">
        <f t="shared" si="2"/>
        <v>8.350049740491352</v>
      </c>
      <c r="M51" s="2">
        <f t="shared" si="3"/>
        <v>0</v>
      </c>
    </row>
    <row r="52" spans="2:13" ht="12.75" hidden="1">
      <c r="B52">
        <f t="shared" si="4"/>
        <v>1860</v>
      </c>
      <c r="C52" s="28">
        <f t="shared" si="5"/>
        <v>-392.45359861315796</v>
      </c>
      <c r="D52" s="28">
        <f t="shared" si="6"/>
        <v>11624.148973588895</v>
      </c>
      <c r="E52" s="28">
        <f t="shared" si="7"/>
        <v>11630.77208044471</v>
      </c>
      <c r="F52" s="28">
        <f t="shared" si="8"/>
        <v>9.952577672166846E-05</v>
      </c>
      <c r="G52" s="28">
        <f t="shared" si="9"/>
        <v>-0.0029478706767196196</v>
      </c>
      <c r="H52" s="28">
        <f t="shared" si="10"/>
        <v>-5.90161454808204</v>
      </c>
      <c r="I52" s="28">
        <f t="shared" si="11"/>
        <v>2.8060557872234537</v>
      </c>
      <c r="J52" s="2">
        <f t="shared" si="0"/>
        <v>0</v>
      </c>
      <c r="K52" s="12">
        <f t="shared" si="1"/>
        <v>3.0035942690894446</v>
      </c>
      <c r="L52" s="12">
        <f t="shared" si="2"/>
        <v>8.283181411787666</v>
      </c>
      <c r="M52" s="2">
        <f t="shared" si="3"/>
        <v>0</v>
      </c>
    </row>
    <row r="53" spans="2:13" ht="12.75" hidden="1">
      <c r="B53">
        <f t="shared" si="4"/>
        <v>1920</v>
      </c>
      <c r="C53" s="28">
        <f t="shared" si="5"/>
        <v>-746.5504714980804</v>
      </c>
      <c r="D53" s="28">
        <f t="shared" si="6"/>
        <v>11792.512320822303</v>
      </c>
      <c r="E53" s="28">
        <f t="shared" si="7"/>
        <v>11816.1196863962</v>
      </c>
      <c r="F53" s="28">
        <f t="shared" si="8"/>
        <v>0.00018055412952065433</v>
      </c>
      <c r="G53" s="28">
        <f t="shared" si="9"/>
        <v>-0.002852033289423938</v>
      </c>
      <c r="H53" s="28">
        <f t="shared" si="10"/>
        <v>-5.890781300310801</v>
      </c>
      <c r="I53" s="28">
        <f t="shared" si="11"/>
        <v>2.6349337898580174</v>
      </c>
      <c r="J53" s="2">
        <f t="shared" si="0"/>
        <v>0</v>
      </c>
      <c r="K53" s="12">
        <f t="shared" si="1"/>
        <v>3.0018530346749435</v>
      </c>
      <c r="L53" s="12">
        <f t="shared" si="2"/>
        <v>8.217959658632028</v>
      </c>
      <c r="M53" s="2">
        <f t="shared" si="3"/>
        <v>0</v>
      </c>
    </row>
    <row r="54" spans="2:13" ht="12.75" hidden="1">
      <c r="B54">
        <f t="shared" si="4"/>
        <v>1980</v>
      </c>
      <c r="C54" s="28">
        <f t="shared" si="5"/>
        <v>-1099.9973495167283</v>
      </c>
      <c r="D54" s="28">
        <f t="shared" si="6"/>
        <v>11950.608348213784</v>
      </c>
      <c r="E54" s="28">
        <f t="shared" si="7"/>
        <v>12001.126366359984</v>
      </c>
      <c r="F54" s="28">
        <f t="shared" si="8"/>
        <v>0.00025392093484016685</v>
      </c>
      <c r="G54" s="28">
        <f t="shared" si="9"/>
        <v>-0.002758651777679578</v>
      </c>
      <c r="H54" s="28">
        <f t="shared" si="10"/>
        <v>-5.875546044220391</v>
      </c>
      <c r="I54" s="28">
        <f t="shared" si="11"/>
        <v>2.4694146831972428</v>
      </c>
      <c r="J54" s="2">
        <f t="shared" si="0"/>
        <v>0</v>
      </c>
      <c r="K54" s="12">
        <f t="shared" si="1"/>
        <v>2.9975597044509543</v>
      </c>
      <c r="L54" s="12">
        <f t="shared" si="2"/>
        <v>8.154370523769858</v>
      </c>
      <c r="M54" s="2">
        <f t="shared" si="3"/>
        <v>0</v>
      </c>
    </row>
    <row r="55" spans="2:13" ht="12.75" hidden="1">
      <c r="B55">
        <f t="shared" si="4"/>
        <v>2040</v>
      </c>
      <c r="C55" s="28">
        <f t="shared" si="5"/>
        <v>-1452.5301121699517</v>
      </c>
      <c r="D55" s="28">
        <f t="shared" si="6"/>
        <v>12098.773229205619</v>
      </c>
      <c r="E55" s="28">
        <f t="shared" si="7"/>
        <v>12185.653752610198</v>
      </c>
      <c r="F55" s="28">
        <f t="shared" si="8"/>
        <v>0.0003202960175446321</v>
      </c>
      <c r="G55" s="28">
        <f t="shared" si="9"/>
        <v>-0.0026678888444529236</v>
      </c>
      <c r="H55" s="28">
        <f t="shared" si="10"/>
        <v>-5.856328283167713</v>
      </c>
      <c r="I55" s="28">
        <f t="shared" si="11"/>
        <v>2.3093413525300672</v>
      </c>
      <c r="J55" s="2">
        <f t="shared" si="0"/>
        <v>0</v>
      </c>
      <c r="K55" s="12">
        <f t="shared" si="1"/>
        <v>2.9909507730215097</v>
      </c>
      <c r="L55" s="12">
        <f t="shared" si="2"/>
        <v>8.09239417478598</v>
      </c>
      <c r="M55" s="2">
        <f t="shared" si="3"/>
        <v>0</v>
      </c>
    </row>
    <row r="56" spans="2:13" ht="12.75" hidden="1">
      <c r="B56">
        <f t="shared" si="4"/>
        <v>2100</v>
      </c>
      <c r="C56" s="28">
        <f t="shared" si="5"/>
        <v>-1803.9098091600144</v>
      </c>
      <c r="D56" s="28">
        <f t="shared" si="6"/>
        <v>12237.333710357423</v>
      </c>
      <c r="E56" s="28">
        <f t="shared" si="7"/>
        <v>12369.57666770508</v>
      </c>
      <c r="F56" s="28">
        <f t="shared" si="8"/>
        <v>0.00038029726810284514</v>
      </c>
      <c r="G56" s="28">
        <f t="shared" si="9"/>
        <v>-0.0025798543559552023</v>
      </c>
      <c r="H56" s="28">
        <f t="shared" si="10"/>
        <v>-5.833510447081542</v>
      </c>
      <c r="I56" s="28">
        <f t="shared" si="11"/>
        <v>2.154550091172755</v>
      </c>
      <c r="J56" s="2">
        <f t="shared" si="0"/>
        <v>0</v>
      </c>
      <c r="K56" s="12">
        <f t="shared" si="1"/>
        <v>2.9822423329167855</v>
      </c>
      <c r="L56" s="12">
        <f t="shared" si="2"/>
        <v>8.032006057053309</v>
      </c>
      <c r="M56" s="2">
        <f t="shared" si="3"/>
        <v>0</v>
      </c>
    </row>
    <row r="57" spans="2:13" ht="12.75" hidden="1">
      <c r="B57">
        <f t="shared" si="4"/>
        <v>2160</v>
      </c>
      <c r="C57" s="28">
        <f t="shared" si="5"/>
        <v>-2153.920435984907</v>
      </c>
      <c r="D57" s="28">
        <f t="shared" si="6"/>
        <v>12366.60671582779</v>
      </c>
      <c r="E57" s="28">
        <f t="shared" si="7"/>
        <v>12552.781958932865</v>
      </c>
      <c r="F57" s="28">
        <f t="shared" si="8"/>
        <v>0.00043449281268211927</v>
      </c>
      <c r="G57" s="28">
        <f t="shared" si="9"/>
        <v>-0.002494614771058913</v>
      </c>
      <c r="H57" s="28">
        <f t="shared" si="10"/>
        <v>-5.807440878320615</v>
      </c>
      <c r="I57" s="28">
        <f t="shared" si="11"/>
        <v>2.00487320490922</v>
      </c>
      <c r="J57" s="2">
        <f t="shared" si="0"/>
        <v>0</v>
      </c>
      <c r="K57" s="12">
        <f t="shared" si="1"/>
        <v>2.9716316391728026</v>
      </c>
      <c r="L57" s="12">
        <f t="shared" si="2"/>
        <v>7.973177877070715</v>
      </c>
      <c r="M57" s="2">
        <f t="shared" si="3"/>
        <v>0</v>
      </c>
    </row>
    <row r="58" spans="2:13" ht="12.75" hidden="1">
      <c r="B58">
        <f t="shared" si="4"/>
        <v>2220</v>
      </c>
      <c r="C58" s="28">
        <f t="shared" si="5"/>
        <v>-2502.3668886841438</v>
      </c>
      <c r="D58" s="28">
        <f t="shared" si="6"/>
        <v>12486.899108122343</v>
      </c>
      <c r="E58" s="28">
        <f t="shared" si="7"/>
        <v>12735.167426540153</v>
      </c>
      <c r="F58" s="28">
        <f t="shared" si="8"/>
        <v>0.0004834036260666422</v>
      </c>
      <c r="G58" s="28">
        <f t="shared" si="9"/>
        <v>-0.0024122011582277496</v>
      </c>
      <c r="H58" s="28">
        <f t="shared" si="10"/>
        <v>-5.778436660756617</v>
      </c>
      <c r="I58" s="28">
        <f t="shared" si="11"/>
        <v>1.8601411354155553</v>
      </c>
      <c r="J58" s="2">
        <f t="shared" si="0"/>
        <v>0</v>
      </c>
      <c r="K58" s="12">
        <f t="shared" si="1"/>
        <v>2.9592986091802667</v>
      </c>
      <c r="L58" s="12">
        <f t="shared" si="2"/>
        <v>7.915878437548771</v>
      </c>
      <c r="M58" s="2">
        <f t="shared" si="3"/>
        <v>0</v>
      </c>
    </row>
    <row r="59" spans="2:13" ht="12.75" hidden="1">
      <c r="B59">
        <f t="shared" si="4"/>
        <v>2280</v>
      </c>
      <c r="C59" s="28">
        <f t="shared" si="5"/>
        <v>-2849.073088329541</v>
      </c>
      <c r="D59" s="28">
        <f t="shared" si="6"/>
        <v>12598.507576247277</v>
      </c>
      <c r="E59" s="28">
        <f t="shared" si="7"/>
        <v>12916.640840845721</v>
      </c>
      <c r="F59" s="28">
        <f t="shared" si="8"/>
        <v>0.000527506402098124</v>
      </c>
      <c r="G59" s="28">
        <f t="shared" si="9"/>
        <v>-0.0023326159762537707</v>
      </c>
      <c r="H59" s="28">
        <f t="shared" si="10"/>
        <v>-5.746786276630729</v>
      </c>
      <c r="I59" s="28">
        <f t="shared" si="11"/>
        <v>1.720184176840329</v>
      </c>
      <c r="J59" s="2">
        <f t="shared" si="0"/>
        <v>0</v>
      </c>
      <c r="K59" s="12">
        <f t="shared" si="1"/>
        <v>2.945407244682876</v>
      </c>
      <c r="L59" s="12">
        <f t="shared" si="2"/>
        <v>7.860074343598522</v>
      </c>
      <c r="M59" s="2">
        <f t="shared" si="3"/>
        <v>0</v>
      </c>
    </row>
    <row r="60" spans="2:13" ht="12.75" hidden="1">
      <c r="B60">
        <f t="shared" si="4"/>
        <v>2340</v>
      </c>
      <c r="C60" s="28">
        <f t="shared" si="5"/>
        <v>-3193.880264927385</v>
      </c>
      <c r="D60" s="28">
        <f t="shared" si="6"/>
        <v>12701.718626857697</v>
      </c>
      <c r="E60" s="28">
        <f t="shared" si="7"/>
        <v>13097.119042848943</v>
      </c>
      <c r="F60" s="28">
        <f t="shared" si="8"/>
        <v>0.0005672365432421278</v>
      </c>
      <c r="G60" s="28">
        <f t="shared" si="9"/>
        <v>-0.0022558387821394158</v>
      </c>
      <c r="H60" s="28">
        <f t="shared" si="10"/>
        <v>-5.712752084036201</v>
      </c>
      <c r="I60" s="28">
        <f t="shared" si="11"/>
        <v>1.584833849911964</v>
      </c>
      <c r="J60" s="2">
        <f t="shared" si="0"/>
        <v>0</v>
      </c>
      <c r="K60" s="12">
        <f t="shared" si="1"/>
        <v>2.9301069682557985</v>
      </c>
      <c r="L60" s="12">
        <f t="shared" si="2"/>
        <v>7.8057305973617686</v>
      </c>
      <c r="M60" s="2">
        <f t="shared" si="3"/>
        <v>0</v>
      </c>
    </row>
    <row r="61" spans="2:13" ht="12.75">
      <c r="B61">
        <f t="shared" si="4"/>
        <v>2400</v>
      </c>
      <c r="C61" s="28">
        <f t="shared" si="5"/>
        <v>-3536.645389969557</v>
      </c>
      <c r="D61" s="28">
        <f t="shared" si="6"/>
        <v>12796.808657852414</v>
      </c>
      <c r="E61" s="28">
        <f t="shared" si="7"/>
        <v>13276.527122710948</v>
      </c>
      <c r="F61" s="28">
        <f t="shared" si="8"/>
        <v>0.0006029911679484826</v>
      </c>
      <c r="G61" s="28">
        <f t="shared" si="9"/>
        <v>-0.0021818310143551325</v>
      </c>
      <c r="H61" s="28">
        <f t="shared" si="10"/>
        <v>-5.6765726139592925</v>
      </c>
      <c r="I61" s="28">
        <f t="shared" si="11"/>
        <v>1.4539239890506561</v>
      </c>
      <c r="J61" s="2">
        <f t="shared" si="0"/>
        <v>0</v>
      </c>
      <c r="K61" s="12">
        <f t="shared" si="1"/>
        <v>2.913533870673168</v>
      </c>
      <c r="L61" s="12">
        <f t="shared" si="2"/>
        <v>7.752811096471787</v>
      </c>
      <c r="M61" s="2">
        <f t="shared" si="3"/>
        <v>0</v>
      </c>
    </row>
    <row r="62" spans="2:13" ht="12.75" hidden="1">
      <c r="B62">
        <f t="shared" si="4"/>
        <v>2460</v>
      </c>
      <c r="C62" s="28">
        <f t="shared" si="5"/>
        <v>-3877.2397468071144</v>
      </c>
      <c r="D62" s="28">
        <f t="shared" si="6"/>
        <v>12884.044097195454</v>
      </c>
      <c r="E62" s="28">
        <f t="shared" si="7"/>
        <v>13454.797670448184</v>
      </c>
      <c r="F62" s="28">
        <f t="shared" si="8"/>
        <v>0.0006351320634310988</v>
      </c>
      <c r="G62" s="28">
        <f t="shared" si="9"/>
        <v>-0.0021105399838964633</v>
      </c>
      <c r="H62" s="28">
        <f t="shared" si="10"/>
        <v>-5.638464690153427</v>
      </c>
      <c r="I62" s="28">
        <f t="shared" si="11"/>
        <v>1.3272915900168683</v>
      </c>
      <c r="J62" s="2">
        <f t="shared" si="0"/>
        <v>0</v>
      </c>
      <c r="K62" s="12">
        <f t="shared" si="1"/>
        <v>2.8958118685665433</v>
      </c>
      <c r="L62" s="12">
        <f t="shared" si="2"/>
        <v>7.701279049901112</v>
      </c>
      <c r="M62" s="2">
        <f t="shared" si="3"/>
        <v>0</v>
      </c>
    </row>
    <row r="63" spans="2:13" ht="12.75" hidden="1">
      <c r="B63">
        <f t="shared" si="4"/>
        <v>2520</v>
      </c>
      <c r="C63" s="28">
        <f t="shared" si="5"/>
        <v>-4215.54762821632</v>
      </c>
      <c r="D63" s="28">
        <f t="shared" si="6"/>
        <v>12963.681592596466</v>
      </c>
      <c r="E63" s="28">
        <f t="shared" si="7"/>
        <v>13631.870093277175</v>
      </c>
      <c r="F63" s="28">
        <f t="shared" si="8"/>
        <v>0.000663988533861647</v>
      </c>
      <c r="G63" s="28">
        <f t="shared" si="9"/>
        <v>-0.002041902190003117</v>
      </c>
      <c r="H63" s="28">
        <f t="shared" si="10"/>
        <v>-5.598625378121728</v>
      </c>
      <c r="I63" s="28">
        <f t="shared" si="11"/>
        <v>1.2047774586166813</v>
      </c>
      <c r="J63" s="2">
        <f t="shared" si="0"/>
        <v>0</v>
      </c>
      <c r="K63" s="12">
        <f t="shared" si="1"/>
        <v>2.877053773920491</v>
      </c>
      <c r="L63" s="12">
        <f t="shared" si="2"/>
        <v>7.651097323065381</v>
      </c>
      <c r="M63" s="2">
        <f t="shared" si="3"/>
        <v>0</v>
      </c>
    </row>
    <row r="64" spans="2:13" ht="12.75" hidden="1">
      <c r="B64">
        <f t="shared" si="4"/>
        <v>2580</v>
      </c>
      <c r="C64" s="28">
        <f t="shared" si="5"/>
        <v>-4551.465150903624</v>
      </c>
      <c r="D64" s="28">
        <f t="shared" si="6"/>
        <v>13035.968240113467</v>
      </c>
      <c r="E64" s="28">
        <f t="shared" si="7"/>
        <v>13807.689994243685</v>
      </c>
      <c r="F64" s="28">
        <f t="shared" si="8"/>
        <v>0.0006898601110517361</v>
      </c>
      <c r="G64" s="28">
        <f t="shared" si="9"/>
        <v>-0.0019758460626697664</v>
      </c>
      <c r="H64" s="28">
        <f t="shared" si="10"/>
        <v>-5.557233771458623</v>
      </c>
      <c r="I64" s="28">
        <f t="shared" si="11"/>
        <v>1.0862266948564954</v>
      </c>
      <c r="J64" s="2">
        <f t="shared" si="0"/>
        <v>0</v>
      </c>
      <c r="K64" s="12">
        <f t="shared" si="1"/>
        <v>2.8573622784389863</v>
      </c>
      <c r="L64" s="12">
        <f t="shared" si="2"/>
        <v>7.60222872252168</v>
      </c>
      <c r="M64" s="2">
        <f t="shared" si="3"/>
        <v>0</v>
      </c>
    </row>
    <row r="65" spans="2:13" ht="12.75" hidden="1">
      <c r="B65">
        <f t="shared" si="4"/>
        <v>2640</v>
      </c>
      <c r="C65" s="28">
        <f t="shared" si="5"/>
        <v>-4884.8991771911415</v>
      </c>
      <c r="D65" s="28">
        <f t="shared" si="6"/>
        <v>13101.141841804856</v>
      </c>
      <c r="E65" s="28">
        <f t="shared" si="7"/>
        <v>13982.20860702674</v>
      </c>
      <c r="F65" s="28">
        <f t="shared" si="8"/>
        <v>0.0007130191075765599</v>
      </c>
      <c r="G65" s="28">
        <f t="shared" si="9"/>
        <v>-0.0019122942205020066</v>
      </c>
      <c r="H65" s="28">
        <f t="shared" si="10"/>
        <v>-5.514452625004029</v>
      </c>
      <c r="I65" s="28">
        <f t="shared" si="11"/>
        <v>0.971489041626375</v>
      </c>
      <c r="J65" s="2">
        <f t="shared" si="0"/>
        <v>0</v>
      </c>
      <c r="K65" s="12">
        <f t="shared" si="1"/>
        <v>2.8368308568014244</v>
      </c>
      <c r="L65" s="12">
        <f t="shared" si="2"/>
        <v>7.554636229228081</v>
      </c>
      <c r="M65" s="2">
        <f t="shared" si="3"/>
        <v>0</v>
      </c>
    </row>
    <row r="66" spans="2:13" ht="12.75" hidden="1">
      <c r="B66">
        <f t="shared" si="4"/>
        <v>2700</v>
      </c>
      <c r="C66" s="28">
        <f t="shared" si="5"/>
        <v>-5215.766334691383</v>
      </c>
      <c r="D66" s="28">
        <f t="shared" si="6"/>
        <v>13159.431184302439</v>
      </c>
      <c r="E66" s="28">
        <f t="shared" si="7"/>
        <v>14155.382282103563</v>
      </c>
      <c r="F66" s="28">
        <f t="shared" si="8"/>
        <v>0.0007337130018650217</v>
      </c>
      <c r="G66" s="28">
        <f t="shared" si="9"/>
        <v>-0.0018511653202044798</v>
      </c>
      <c r="H66" s="28">
        <f t="shared" si="10"/>
        <v>-5.470429844892128</v>
      </c>
      <c r="I66" s="28">
        <f t="shared" si="11"/>
        <v>0.8604191224141061</v>
      </c>
      <c r="J66" s="2">
        <f t="shared" si="0"/>
        <v>0</v>
      </c>
      <c r="K66" s="12">
        <f t="shared" si="1"/>
        <v>2.8155445934324153</v>
      </c>
      <c r="L66" s="12">
        <f t="shared" si="2"/>
        <v>7.508283188113109</v>
      </c>
      <c r="M66" s="2">
        <f t="shared" si="3"/>
        <v>0</v>
      </c>
    </row>
    <row r="67" spans="2:13" ht="12.75" hidden="1">
      <c r="B67">
        <f t="shared" si="4"/>
        <v>2760</v>
      </c>
      <c r="C67" s="28">
        <f t="shared" si="5"/>
        <v>-5543.992125384911</v>
      </c>
      <c r="D67" s="28">
        <f t="shared" si="6"/>
        <v>13211.056331647285</v>
      </c>
      <c r="E67" s="28">
        <f t="shared" si="7"/>
        <v>14327.172019777236</v>
      </c>
      <c r="F67" s="28">
        <f t="shared" si="8"/>
        <v>0.0007521666517751239</v>
      </c>
      <c r="G67" s="28">
        <f t="shared" si="9"/>
        <v>-0.0017923755630691457</v>
      </c>
      <c r="H67" s="28">
        <f t="shared" si="10"/>
        <v>-5.425299845785621</v>
      </c>
      <c r="I67" s="28">
        <f t="shared" si="11"/>
        <v>0.7528765886299573</v>
      </c>
      <c r="J67" s="2">
        <f t="shared" si="0"/>
        <v>0</v>
      </c>
      <c r="K67" s="12">
        <f t="shared" si="1"/>
        <v>2.793580937731951</v>
      </c>
      <c r="L67" s="12">
        <f t="shared" si="2"/>
        <v>7.4631334606307185</v>
      </c>
      <c r="M67" s="2">
        <f t="shared" si="3"/>
        <v>0</v>
      </c>
    </row>
    <row r="68" spans="2:13" ht="12.75" hidden="1">
      <c r="B68">
        <f t="shared" si="4"/>
        <v>2820</v>
      </c>
      <c r="C68" s="28">
        <f t="shared" si="5"/>
        <v>-5869.510116132048</v>
      </c>
      <c r="D68" s="28">
        <f t="shared" si="6"/>
        <v>13256.228926965083</v>
      </c>
      <c r="E68" s="28">
        <f t="shared" si="7"/>
        <v>14497.543045891682</v>
      </c>
      <c r="F68" s="28">
        <f t="shared" si="8"/>
        <v>0.0007685843381745014</v>
      </c>
      <c r="G68" s="28">
        <f t="shared" si="9"/>
        <v>-0.0017358399142235886</v>
      </c>
      <c r="H68" s="28">
        <f t="shared" si="10"/>
        <v>-5.379184785495151</v>
      </c>
      <c r="I68" s="28">
        <f t="shared" si="11"/>
        <v>0.6487261937765421</v>
      </c>
      <c r="J68" s="2">
        <f t="shared" si="0"/>
        <v>0</v>
      </c>
      <c r="K68" s="12">
        <f t="shared" si="1"/>
        <v>2.771010392827365</v>
      </c>
      <c r="L68" s="12">
        <f t="shared" si="2"/>
        <v>7.419151546036408</v>
      </c>
      <c r="M68" s="2">
        <f t="shared" si="3"/>
        <v>0</v>
      </c>
    </row>
    <row r="69" spans="2:13" ht="12.75" hidden="1">
      <c r="B69">
        <f t="shared" si="4"/>
        <v>2880</v>
      </c>
      <c r="C69" s="28">
        <f t="shared" si="5"/>
        <v>-6192.261203261757</v>
      </c>
      <c r="D69" s="28">
        <f t="shared" si="6"/>
        <v>13295.152498591675</v>
      </c>
      <c r="E69" s="28">
        <f t="shared" si="7"/>
        <v>14666.464426378609</v>
      </c>
      <c r="F69" s="28">
        <f t="shared" si="8"/>
        <v>0.0007831516435208969</v>
      </c>
      <c r="G69" s="28">
        <f t="shared" si="9"/>
        <v>-0.0016814730820218745</v>
      </c>
      <c r="H69" s="28">
        <f t="shared" si="10"/>
        <v>-5.332195686883897</v>
      </c>
      <c r="I69" s="28">
        <f t="shared" si="11"/>
        <v>0.5478378088552296</v>
      </c>
      <c r="J69" s="2">
        <f t="shared" si="0"/>
        <v>0</v>
      </c>
      <c r="K69" s="12">
        <f t="shared" si="1"/>
        <v>2.7478971428744425</v>
      </c>
      <c r="L69" s="12">
        <f t="shared" si="2"/>
        <v>7.376302676301035</v>
      </c>
      <c r="M69" s="2">
        <f t="shared" si="3"/>
        <v>0</v>
      </c>
    </row>
    <row r="70" spans="2:13" ht="12.75" hidden="1">
      <c r="B70">
        <f t="shared" si="4"/>
        <v>2940</v>
      </c>
      <c r="C70" s="28">
        <f t="shared" si="5"/>
        <v>-6512.192944474791</v>
      </c>
      <c r="D70" s="28">
        <f t="shared" si="6"/>
        <v>13328.02276712299</v>
      </c>
      <c r="E70" s="28">
        <f t="shared" si="7"/>
        <v>14833.908717091932</v>
      </c>
      <c r="F70" s="28">
        <f t="shared" si="8"/>
        <v>0.0007960371727547115</v>
      </c>
      <c r="G70" s="28">
        <f t="shared" si="9"/>
        <v>-0.0016291902977095644</v>
      </c>
      <c r="H70" s="28">
        <f t="shared" si="10"/>
        <v>-5.284433456518614</v>
      </c>
      <c r="I70" s="28">
        <f t="shared" si="11"/>
        <v>0.45008639099265574</v>
      </c>
      <c r="J70" s="2">
        <f t="shared" si="0"/>
        <v>0</v>
      </c>
      <c r="K70" s="12">
        <f t="shared" si="1"/>
        <v>2.7242996237967843</v>
      </c>
      <c r="L70" s="12">
        <f t="shared" si="2"/>
        <v>7.334552888868121</v>
      </c>
      <c r="M70" s="2">
        <f t="shared" si="3"/>
        <v>0</v>
      </c>
    </row>
    <row r="71" spans="2:13" ht="12.75">
      <c r="B71">
        <f t="shared" si="4"/>
        <v>3000</v>
      </c>
      <c r="C71" s="28">
        <f t="shared" si="5"/>
        <v>-6829.258951865908</v>
      </c>
      <c r="D71" s="28">
        <f t="shared" si="6"/>
        <v>13355.02795058255</v>
      </c>
      <c r="E71" s="28">
        <f t="shared" si="7"/>
        <v>14999.851645682425</v>
      </c>
      <c r="F71" s="28">
        <f t="shared" si="8"/>
        <v>0.0008073941252645534</v>
      </c>
      <c r="G71" s="28">
        <f t="shared" si="9"/>
        <v>-0.0015789079292560964</v>
      </c>
      <c r="H71" s="28">
        <f t="shared" si="10"/>
        <v>-5.23598980900274</v>
      </c>
      <c r="I71" s="28">
        <f t="shared" si="11"/>
        <v>0.35535191523728993</v>
      </c>
      <c r="J71" s="2">
        <f t="shared" si="0"/>
        <v>0</v>
      </c>
      <c r="K71" s="12">
        <f t="shared" si="1"/>
        <v>2.7002710421443603</v>
      </c>
      <c r="L71" s="12">
        <f t="shared" si="2"/>
        <v>7.293869080845704</v>
      </c>
      <c r="M71" s="2">
        <f t="shared" si="3"/>
        <v>0</v>
      </c>
    </row>
    <row r="72" spans="2:13" ht="12.75" hidden="1">
      <c r="B72">
        <f t="shared" si="4"/>
        <v>3060</v>
      </c>
      <c r="C72" s="28">
        <f t="shared" si="5"/>
        <v>-7143.418340406072</v>
      </c>
      <c r="D72" s="28">
        <f t="shared" si="6"/>
        <v>13376.349065496786</v>
      </c>
      <c r="E72" s="28">
        <f t="shared" si="7"/>
        <v>15164.271822546132</v>
      </c>
      <c r="F72" s="28">
        <f t="shared" si="8"/>
        <v>0.0008173617274919393</v>
      </c>
      <c r="G72" s="28">
        <f t="shared" si="9"/>
        <v>-0.0015305439579068707</v>
      </c>
      <c r="H72" s="28">
        <f t="shared" si="10"/>
        <v>-5.186948105353224</v>
      </c>
      <c r="I72" s="28">
        <f t="shared" si="11"/>
        <v>0.2635192777628777</v>
      </c>
      <c r="J72" s="2">
        <f t="shared" si="0"/>
        <v>0</v>
      </c>
      <c r="K72" s="12">
        <f t="shared" si="1"/>
        <v>2.6758598464997387</v>
      </c>
      <c r="L72" s="12">
        <f t="shared" si="2"/>
        <v>7.254219047693725</v>
      </c>
      <c r="M72" s="2">
        <f t="shared" si="3"/>
        <v>0</v>
      </c>
    </row>
    <row r="73" spans="2:13" ht="12.75" hidden="1">
      <c r="B73">
        <f t="shared" si="4"/>
        <v>3120</v>
      </c>
      <c r="C73" s="28">
        <f t="shared" si="5"/>
        <v>-7454.635226727266</v>
      </c>
      <c r="D73" s="28">
        <f t="shared" si="6"/>
        <v>13392.16022216256</v>
      </c>
      <c r="E73" s="28">
        <f t="shared" si="7"/>
        <v>15327.150478142903</v>
      </c>
      <c r="F73" s="28">
        <f t="shared" si="8"/>
        <v>0.0008260665360768851</v>
      </c>
      <c r="G73" s="28">
        <f t="shared" si="9"/>
        <v>-0.0014840183414534787</v>
      </c>
      <c r="H73" s="28">
        <f t="shared" si="10"/>
        <v>-5.137384113188611</v>
      </c>
      <c r="I73" s="28">
        <f t="shared" si="11"/>
        <v>0.174478177275669</v>
      </c>
      <c r="J73" s="2">
        <f t="shared" si="0"/>
        <v>0</v>
      </c>
      <c r="K73" s="12">
        <f t="shared" si="1"/>
        <v>2.6511101555828693</v>
      </c>
      <c r="L73" s="12">
        <f t="shared" si="2"/>
        <v>7.215571509011917</v>
      </c>
      <c r="M73" s="2">
        <f t="shared" si="3"/>
        <v>0</v>
      </c>
    </row>
    <row r="74" spans="2:13" ht="12.75" hidden="1">
      <c r="B74">
        <f t="shared" si="4"/>
        <v>3180</v>
      </c>
      <c r="C74" s="28">
        <f t="shared" si="5"/>
        <v>-7762.878273518582</v>
      </c>
      <c r="D74" s="28">
        <f t="shared" si="6"/>
        <v>13402.6289127991</v>
      </c>
      <c r="E74" s="28">
        <f t="shared" si="7"/>
        <v>15488.471224225625</v>
      </c>
      <c r="F74" s="28">
        <f t="shared" si="8"/>
        <v>0.0008336236214455624</v>
      </c>
      <c r="G74" s="28">
        <f t="shared" si="9"/>
        <v>-0.001439253284350993</v>
      </c>
      <c r="H74" s="28">
        <f t="shared" si="10"/>
        <v>-5.087366695901878</v>
      </c>
      <c r="I74" s="28">
        <f t="shared" si="11"/>
        <v>0.08812298021460942</v>
      </c>
      <c r="J74" s="2">
        <f t="shared" si="0"/>
        <v>0</v>
      </c>
      <c r="K74" s="12">
        <f t="shared" si="1"/>
        <v>2.6260621469165435</v>
      </c>
      <c r="L74" s="12">
        <f t="shared" si="2"/>
        <v>7.177896123641706</v>
      </c>
      <c r="M74" s="2">
        <f t="shared" si="3"/>
        <v>0</v>
      </c>
    </row>
    <row r="75" spans="2:13" ht="12.75" hidden="1">
      <c r="B75">
        <f t="shared" si="4"/>
        <v>3240</v>
      </c>
      <c r="C75" s="28">
        <f t="shared" si="5"/>
        <v>-8068.120275272695</v>
      </c>
      <c r="D75" s="28">
        <f t="shared" si="6"/>
        <v>13407.916291611977</v>
      </c>
      <c r="E75" s="28">
        <f t="shared" si="7"/>
        <v>15648.219836746293</v>
      </c>
      <c r="F75" s="28">
        <f t="shared" si="8"/>
        <v>0.0008401376415060602</v>
      </c>
      <c r="G75" s="28">
        <f t="shared" si="9"/>
        <v>-0.0013961734315326426</v>
      </c>
      <c r="H75" s="28">
        <f t="shared" si="10"/>
        <v>-5.036958437411514</v>
      </c>
      <c r="I75" s="28">
        <f t="shared" si="11"/>
        <v>0.004352574322650862</v>
      </c>
      <c r="J75" s="2">
        <f t="shared" si="0"/>
        <v>0</v>
      </c>
      <c r="K75" s="12">
        <f t="shared" si="1"/>
        <v>2.6007524096248202</v>
      </c>
      <c r="L75" s="12">
        <f t="shared" si="2"/>
        <v>7.141163495960185</v>
      </c>
      <c r="M75" s="2">
        <f t="shared" si="3"/>
        <v>0</v>
      </c>
    </row>
    <row r="76" spans="2:13" ht="12.75" hidden="1">
      <c r="B76">
        <f t="shared" si="4"/>
        <v>3300</v>
      </c>
      <c r="C76" s="28">
        <f t="shared" si="5"/>
        <v>-8370.337781517386</v>
      </c>
      <c r="D76" s="28">
        <f t="shared" si="6"/>
        <v>13408.177446071335</v>
      </c>
      <c r="E76" s="28">
        <f t="shared" si="7"/>
        <v>15806.384058412392</v>
      </c>
      <c r="F76" s="28">
        <f t="shared" si="8"/>
        <v>0.0008457038147254443</v>
      </c>
      <c r="G76" s="28">
        <f t="shared" si="9"/>
        <v>-0.0013547060000011829</v>
      </c>
      <c r="H76" s="28">
        <f t="shared" si="10"/>
        <v>-4.9862162085279875</v>
      </c>
      <c r="I76" s="28">
        <f t="shared" si="11"/>
        <v>-0.0769297856774201</v>
      </c>
      <c r="J76" s="2">
        <f t="shared" si="0"/>
        <v>0</v>
      </c>
      <c r="K76" s="12">
        <f t="shared" si="1"/>
        <v>2.575214264652857</v>
      </c>
      <c r="L76" s="12">
        <f t="shared" si="2"/>
        <v>7.105345174957109</v>
      </c>
      <c r="M76" s="2">
        <f t="shared" si="3"/>
        <v>0</v>
      </c>
    </row>
    <row r="77" spans="2:13" ht="12.75" hidden="1">
      <c r="B77">
        <f t="shared" si="4"/>
        <v>3360</v>
      </c>
      <c r="C77" s="28">
        <f t="shared" si="5"/>
        <v>-8669.510754029065</v>
      </c>
      <c r="D77" s="28">
        <f t="shared" si="6"/>
        <v>13403.56165893069</v>
      </c>
      <c r="E77" s="28">
        <f t="shared" si="7"/>
        <v>15962.953419056965</v>
      </c>
      <c r="F77" s="28">
        <f t="shared" si="8"/>
        <v>0.0008504088013680461</v>
      </c>
      <c r="G77" s="28">
        <f t="shared" si="9"/>
        <v>-0.001314780859939139</v>
      </c>
      <c r="H77" s="28">
        <f t="shared" si="10"/>
        <v>-4.935191680445905</v>
      </c>
      <c r="I77" s="28">
        <f t="shared" si="11"/>
        <v>-0.15581663727376843</v>
      </c>
      <c r="J77" s="2">
        <f t="shared" si="0"/>
        <v>0</v>
      </c>
      <c r="K77" s="12">
        <f t="shared" si="1"/>
        <v>2.5494780554235676</v>
      </c>
      <c r="L77" s="12">
        <f t="shared" si="2"/>
        <v>7.070413647440637</v>
      </c>
      <c r="M77" s="2">
        <f t="shared" si="3"/>
        <v>0</v>
      </c>
    </row>
    <row r="78" spans="2:13" ht="12.75" hidden="1">
      <c r="B78">
        <f t="shared" si="4"/>
        <v>3420</v>
      </c>
      <c r="C78" s="28">
        <f t="shared" si="5"/>
        <v>-8965.622254855818</v>
      </c>
      <c r="D78" s="28">
        <f t="shared" si="6"/>
        <v>13394.212660694264</v>
      </c>
      <c r="E78" s="28">
        <f t="shared" si="7"/>
        <v>16117.91907215905</v>
      </c>
      <c r="F78" s="28">
        <f t="shared" si="8"/>
        <v>0.0008543315011238215</v>
      </c>
      <c r="G78" s="28">
        <f t="shared" si="9"/>
        <v>-0.0012763305751126194</v>
      </c>
      <c r="H78" s="28">
        <f t="shared" si="10"/>
        <v>-4.883931790378475</v>
      </c>
      <c r="I78" s="28">
        <f t="shared" si="11"/>
        <v>-0.23239647178052558</v>
      </c>
      <c r="J78" s="2">
        <f t="shared" si="0"/>
        <v>0</v>
      </c>
      <c r="K78" s="12">
        <f t="shared" si="1"/>
        <v>2.5235714116874</v>
      </c>
      <c r="L78" s="12">
        <f t="shared" si="2"/>
        <v>7.036342326508105</v>
      </c>
      <c r="M78" s="2">
        <f t="shared" si="3"/>
        <v>0</v>
      </c>
    </row>
    <row r="79" spans="2:13" ht="12.75" hidden="1">
      <c r="B79">
        <f t="shared" si="4"/>
        <v>3480</v>
      </c>
      <c r="C79" s="28">
        <f t="shared" si="5"/>
        <v>-9258.658162278527</v>
      </c>
      <c r="D79" s="28">
        <f t="shared" si="6"/>
        <v>13380.268872387433</v>
      </c>
      <c r="E79" s="28">
        <f t="shared" si="7"/>
        <v>16271.273646008995</v>
      </c>
      <c r="F79" s="28">
        <f t="shared" si="8"/>
        <v>0.0008575437747775541</v>
      </c>
      <c r="G79" s="28">
        <f t="shared" si="9"/>
        <v>-0.0012392904106897028</v>
      </c>
      <c r="H79" s="28">
        <f t="shared" si="10"/>
        <v>-4.832479163891822</v>
      </c>
      <c r="I79" s="28">
        <f t="shared" si="11"/>
        <v>-0.30675389642190776</v>
      </c>
      <c r="J79" s="2">
        <f t="shared" si="0"/>
        <v>0</v>
      </c>
      <c r="K79" s="12">
        <f t="shared" si="1"/>
        <v>2.497519489078099</v>
      </c>
      <c r="L79" s="12">
        <f t="shared" si="2"/>
        <v>7.00310553623962</v>
      </c>
      <c r="M79" s="2">
        <f t="shared" si="3"/>
        <v>0</v>
      </c>
    </row>
    <row r="80" spans="2:13" ht="12.75" hidden="1">
      <c r="B80">
        <f t="shared" si="4"/>
        <v>3540</v>
      </c>
      <c r="C80" s="28">
        <f t="shared" si="5"/>
        <v>-9548.606912112036</v>
      </c>
      <c r="D80" s="28">
        <f t="shared" si="6"/>
        <v>13361.863638602119</v>
      </c>
      <c r="E80" s="28">
        <f t="shared" si="7"/>
        <v>16423.011108156483</v>
      </c>
      <c r="F80" s="28">
        <f t="shared" si="8"/>
        <v>0.0008601110969869397</v>
      </c>
      <c r="G80" s="28">
        <f t="shared" si="9"/>
        <v>-0.001203598315206582</v>
      </c>
      <c r="H80" s="28">
        <f t="shared" si="10"/>
        <v>-4.780872498072606</v>
      </c>
      <c r="I80" s="28">
        <f t="shared" si="11"/>
        <v>-0.37896979533430264</v>
      </c>
      <c r="J80" s="2">
        <f t="shared" si="0"/>
        <v>0</v>
      </c>
      <c r="K80" s="12">
        <f t="shared" si="1"/>
        <v>2.4713451866606255</v>
      </c>
      <c r="L80" s="12">
        <f t="shared" si="2"/>
        <v>6.970678493420187</v>
      </c>
      <c r="M80" s="2">
        <f t="shared" si="3"/>
        <v>0</v>
      </c>
    </row>
    <row r="81" spans="2:13" ht="12.75">
      <c r="B81">
        <f t="shared" si="4"/>
        <v>3600</v>
      </c>
      <c r="C81" s="28">
        <f t="shared" si="5"/>
        <v>-9835.459261996393</v>
      </c>
      <c r="D81" s="28">
        <f t="shared" si="6"/>
        <v>13339.12545088206</v>
      </c>
      <c r="E81" s="28">
        <f t="shared" si="7"/>
        <v>16573.126641909188</v>
      </c>
      <c r="F81" s="28">
        <f t="shared" si="8"/>
        <v>0.0008620931466656152</v>
      </c>
      <c r="G81" s="28">
        <f t="shared" si="9"/>
        <v>-0.0011691948822513992</v>
      </c>
      <c r="H81" s="28">
        <f t="shared" si="10"/>
        <v>-4.729146909272669</v>
      </c>
      <c r="I81" s="28">
        <f t="shared" si="11"/>
        <v>-0.4491214882693866</v>
      </c>
      <c r="J81" s="2">
        <f t="shared" si="0"/>
        <v>0</v>
      </c>
      <c r="K81" s="12">
        <f t="shared" si="1"/>
        <v>2.44506934454748</v>
      </c>
      <c r="L81" s="12">
        <f t="shared" si="2"/>
        <v>6.939037286966633</v>
      </c>
      <c r="M81" s="2">
        <f t="shared" si="3"/>
        <v>0</v>
      </c>
    </row>
    <row r="82" spans="2:13" ht="12.75" hidden="1">
      <c r="B82">
        <f t="shared" si="4"/>
        <v>3660</v>
      </c>
      <c r="C82" s="28">
        <f t="shared" si="5"/>
        <v>-10119.208076552753</v>
      </c>
      <c r="D82" s="28">
        <f t="shared" si="6"/>
        <v>13312.178161585896</v>
      </c>
      <c r="E82" s="28">
        <f t="shared" si="7"/>
        <v>16721.61653376775</v>
      </c>
      <c r="F82" s="28">
        <f t="shared" si="8"/>
        <v>0.0008635443409165629</v>
      </c>
      <c r="G82" s="28">
        <f t="shared" si="9"/>
        <v>-0.00113602329646202</v>
      </c>
      <c r="H82" s="28">
        <f t="shared" si="10"/>
        <v>-4.677334248817675</v>
      </c>
      <c r="I82" s="28">
        <f t="shared" si="11"/>
        <v>-0.5172828860571078</v>
      </c>
      <c r="J82" s="2">
        <f t="shared" si="0"/>
        <v>0</v>
      </c>
      <c r="K82" s="12">
        <f t="shared" si="1"/>
        <v>2.4187109234664392</v>
      </c>
      <c r="L82" s="12">
        <f t="shared" si="2"/>
        <v>6.908158855625547</v>
      </c>
      <c r="M82" s="2">
        <f t="shared" si="3"/>
        <v>0</v>
      </c>
    </row>
    <row r="83" spans="2:13" ht="12.75" hidden="1">
      <c r="B83">
        <f t="shared" si="4"/>
        <v>3720</v>
      </c>
      <c r="C83" s="28">
        <f t="shared" si="5"/>
        <v>-10399.848131481815</v>
      </c>
      <c r="D83" s="28">
        <f t="shared" si="6"/>
        <v>13281.141188422469</v>
      </c>
      <c r="E83" s="28">
        <f t="shared" si="7"/>
        <v>16868.478070789242</v>
      </c>
      <c r="F83" s="28">
        <f t="shared" si="8"/>
        <v>0.0008645143179388078</v>
      </c>
      <c r="G83" s="28">
        <f t="shared" si="9"/>
        <v>-0.0011040292676199003</v>
      </c>
      <c r="H83" s="28">
        <f t="shared" si="10"/>
        <v>-4.625463389741347</v>
      </c>
      <c r="I83" s="28">
        <f t="shared" si="11"/>
        <v>-0.5835246421143019</v>
      </c>
      <c r="J83" s="2">
        <f t="shared" si="0"/>
        <v>0</v>
      </c>
      <c r="K83" s="12">
        <f t="shared" si="1"/>
        <v>2.3922871679855855</v>
      </c>
      <c r="L83" s="12">
        <f t="shared" si="2"/>
        <v>6.878020964414944</v>
      </c>
      <c r="M83" s="2">
        <f t="shared" si="3"/>
        <v>0</v>
      </c>
    </row>
    <row r="84" spans="2:13" ht="12.75" hidden="1">
      <c r="B84">
        <f t="shared" si="4"/>
        <v>3780</v>
      </c>
      <c r="C84" s="28">
        <f t="shared" si="5"/>
        <v>-10677.375934866295</v>
      </c>
      <c r="D84" s="28">
        <f t="shared" si="6"/>
        <v>13246.129709895611</v>
      </c>
      <c r="E84" s="28">
        <f t="shared" si="7"/>
        <v>17013.70944696779</v>
      </c>
      <c r="F84" s="28">
        <f t="shared" si="8"/>
        <v>0.0008650483738398397</v>
      </c>
      <c r="G84" s="28">
        <f t="shared" si="9"/>
        <v>-0.001073160955942334</v>
      </c>
      <c r="H84" s="28">
        <f t="shared" si="10"/>
        <v>-4.5735604873109565</v>
      </c>
      <c r="I84" s="28">
        <f t="shared" si="11"/>
        <v>-0.6479142994708419</v>
      </c>
      <c r="J84" s="2">
        <f t="shared" si="0"/>
        <v>0</v>
      </c>
      <c r="K84" s="12">
        <f t="shared" si="1"/>
        <v>2.365813754939614</v>
      </c>
      <c r="L84" s="12">
        <f t="shared" si="2"/>
        <v>6.848602180202972</v>
      </c>
      <c r="M84" s="2">
        <f t="shared" si="3"/>
        <v>0</v>
      </c>
    </row>
    <row r="85" spans="2:13" ht="12.75" hidden="1">
      <c r="B85">
        <f t="shared" si="4"/>
        <v>3840</v>
      </c>
      <c r="C85" s="28">
        <f t="shared" si="5"/>
        <v>-10951.789564104953</v>
      </c>
      <c r="D85" s="28">
        <f t="shared" si="6"/>
        <v>13207.25485192736</v>
      </c>
      <c r="E85" s="28">
        <f t="shared" si="7"/>
        <v>17157.309677807792</v>
      </c>
      <c r="F85" s="28">
        <f t="shared" si="8"/>
        <v>0.0008651878578298923</v>
      </c>
      <c r="G85" s="28">
        <f t="shared" si="9"/>
        <v>-0.0010433688911083774</v>
      </c>
      <c r="H85" s="28">
        <f t="shared" si="10"/>
        <v>-4.521649215841163</v>
      </c>
      <c r="I85" s="28">
        <f t="shared" si="11"/>
        <v>-0.7105164329373446</v>
      </c>
      <c r="J85" s="2">
        <f t="shared" si="0"/>
        <v>0</v>
      </c>
      <c r="K85" s="12">
        <f t="shared" si="1"/>
        <v>2.3393049284539673</v>
      </c>
      <c r="L85" s="12">
        <f t="shared" si="2"/>
        <v>6.819881846749681</v>
      </c>
      <c r="M85" s="2">
        <f t="shared" si="3"/>
        <v>0</v>
      </c>
    </row>
    <row r="86" spans="2:13" ht="12.75" hidden="1">
      <c r="B86">
        <f t="shared" si="4"/>
        <v>3900</v>
      </c>
      <c r="C86" s="28">
        <f t="shared" si="5"/>
        <v>-11223.088517055423</v>
      </c>
      <c r="D86" s="28">
        <f t="shared" si="6"/>
        <v>13164.62386595112</v>
      </c>
      <c r="E86" s="28">
        <f t="shared" si="7"/>
        <v>17299.27852234396</v>
      </c>
      <c r="F86" s="28">
        <f t="shared" si="8"/>
        <v>0.000864970529852439</v>
      </c>
      <c r="G86" s="28">
        <f t="shared" si="9"/>
        <v>-0.0010146058870813743</v>
      </c>
      <c r="H86" s="28">
        <f t="shared" si="10"/>
        <v>-4.469750984050016</v>
      </c>
      <c r="I86" s="28">
        <f t="shared" si="11"/>
        <v>-0.7713927861622271</v>
      </c>
      <c r="J86" s="2">
        <f aca="true" t="shared" si="12" ref="J86:J141">IF(R&gt;E86,1,0)</f>
        <v>0</v>
      </c>
      <c r="K86" s="12">
        <f aca="true" t="shared" si="13" ref="K86:K149">(H86*C86+I86*D86)/E86</f>
        <v>2.312773622829334</v>
      </c>
      <c r="L86" s="12">
        <f aca="true" t="shared" si="14" ref="L86:L149">SQRT(2*c/E86)</f>
        <v>6.79184005948082</v>
      </c>
      <c r="M86" s="2">
        <f aca="true" t="shared" si="15" ref="M86:M149">IF(K86&gt;L86,1,0)</f>
        <v>0</v>
      </c>
    </row>
    <row r="87" spans="2:13" ht="12.75" hidden="1">
      <c r="B87">
        <f t="shared" si="4"/>
        <v>3960</v>
      </c>
      <c r="C87" s="28">
        <f aca="true" t="shared" si="16" ref="C87:C150">IF(E86&lt;R,C86,C86+dt*H86)</f>
        <v>-11491.273576098423</v>
      </c>
      <c r="D87" s="28">
        <f aca="true" t="shared" si="17" ref="D87:D150">IF(E86&lt;R,D86,D86+dt*I86)</f>
        <v>13118.340298781386</v>
      </c>
      <c r="E87" s="28">
        <f t="shared" si="7"/>
        <v>17439.61641193319</v>
      </c>
      <c r="F87" s="28">
        <f t="shared" si="8"/>
        <v>0.0008644308843177046</v>
      </c>
      <c r="G87" s="28">
        <f t="shared" si="9"/>
        <v>-0.0009868269543980657</v>
      </c>
      <c r="H87" s="28">
        <f t="shared" si="10"/>
        <v>-4.417885130990954</v>
      </c>
      <c r="I87" s="28">
        <f t="shared" si="11"/>
        <v>-0.830602403426111</v>
      </c>
      <c r="J87" s="2">
        <f t="shared" si="12"/>
        <v>0</v>
      </c>
      <c r="K87" s="12">
        <f t="shared" si="13"/>
        <v>2.2862315744274633</v>
      </c>
      <c r="L87" s="12">
        <f t="shared" si="14"/>
        <v>6.764457640214369</v>
      </c>
      <c r="M87" s="2">
        <f t="shared" si="15"/>
        <v>0</v>
      </c>
    </row>
    <row r="88" spans="2:13" ht="12.75" hidden="1">
      <c r="B88">
        <f aca="true" t="shared" si="18" ref="B88:B121">B87+dt</f>
        <v>4020</v>
      </c>
      <c r="C88" s="28">
        <f t="shared" si="16"/>
        <v>-11756.346683957881</v>
      </c>
      <c r="D88" s="28">
        <f t="shared" si="17"/>
        <v>13068.50415457582</v>
      </c>
      <c r="E88" s="28">
        <f aca="true" t="shared" si="19" ref="E88:E121">SQRT((POWER(C88,2)+POWER(D88,2)))</f>
        <v>17578.32438520728</v>
      </c>
      <c r="F88" s="28">
        <f aca="true" t="shared" si="20" ref="F88:F121">-c*C88/POWER(E88,3)</f>
        <v>0.0008636004432513812</v>
      </c>
      <c r="G88" s="28">
        <f aca="true" t="shared" si="21" ref="G88:G121">-c*D88/POWER(E88,3)</f>
        <v>-0.0009599892112678554</v>
      </c>
      <c r="H88" s="28">
        <f aca="true" t="shared" si="22" ref="H88:I121">H87+dt*F88</f>
        <v>-4.366069104395871</v>
      </c>
      <c r="I88" s="28">
        <f t="shared" si="22"/>
        <v>-0.8882017561021823</v>
      </c>
      <c r="J88" s="2">
        <f t="shared" si="12"/>
        <v>0</v>
      </c>
      <c r="K88" s="12">
        <f t="shared" si="13"/>
        <v>2.2596894235891676</v>
      </c>
      <c r="L88" s="12">
        <f t="shared" si="14"/>
        <v>6.737716112019689</v>
      </c>
      <c r="M88" s="2">
        <f t="shared" si="15"/>
        <v>0</v>
      </c>
    </row>
    <row r="89" spans="2:13" ht="12.75" hidden="1">
      <c r="B89">
        <f t="shared" si="18"/>
        <v>4080</v>
      </c>
      <c r="C89" s="28">
        <f t="shared" si="16"/>
        <v>-12018.310830221633</v>
      </c>
      <c r="D89" s="28">
        <f t="shared" si="17"/>
        <v>13015.21204920969</v>
      </c>
      <c r="E89" s="28">
        <f t="shared" si="19"/>
        <v>17715.404028633264</v>
      </c>
      <c r="F89" s="28">
        <f t="shared" si="20"/>
        <v>0.0008625080218474863</v>
      </c>
      <c r="G89" s="28">
        <f t="shared" si="21"/>
        <v>-0.0009340517945550924</v>
      </c>
      <c r="H89" s="28">
        <f t="shared" si="22"/>
        <v>-4.314318623085022</v>
      </c>
      <c r="I89" s="28">
        <f t="shared" si="22"/>
        <v>-0.9442448637754879</v>
      </c>
      <c r="J89" s="2">
        <f t="shared" si="12"/>
        <v>0</v>
      </c>
      <c r="K89" s="12">
        <f t="shared" si="13"/>
        <v>2.233156807515761</v>
      </c>
      <c r="L89" s="12">
        <f t="shared" si="14"/>
        <v>6.711597674354752</v>
      </c>
      <c r="M89" s="2">
        <f t="shared" si="15"/>
        <v>0</v>
      </c>
    </row>
    <row r="90" spans="2:13" ht="12.75" hidden="1">
      <c r="B90">
        <f t="shared" si="18"/>
        <v>4140</v>
      </c>
      <c r="C90" s="28">
        <f t="shared" si="16"/>
        <v>-12277.169947606735</v>
      </c>
      <c r="D90" s="28">
        <f t="shared" si="17"/>
        <v>12958.55735738316</v>
      </c>
      <c r="E90" s="28">
        <f t="shared" si="19"/>
        <v>17850.857422180234</v>
      </c>
      <c r="F90" s="28">
        <f t="shared" si="20"/>
        <v>0.0008611799691205377</v>
      </c>
      <c r="G90" s="28">
        <f t="shared" si="21"/>
        <v>-0.0009089757714931175</v>
      </c>
      <c r="H90" s="28">
        <f t="shared" si="22"/>
        <v>-4.2626478249377895</v>
      </c>
      <c r="I90" s="28">
        <f t="shared" si="22"/>
        <v>-0.998783410065075</v>
      </c>
      <c r="J90" s="2">
        <f t="shared" si="12"/>
        <v>0</v>
      </c>
      <c r="K90" s="12">
        <f t="shared" si="13"/>
        <v>2.2066424449551976</v>
      </c>
      <c r="L90" s="12">
        <f t="shared" si="14"/>
        <v>6.686085178597821</v>
      </c>
      <c r="M90" s="2">
        <f t="shared" si="15"/>
        <v>0</v>
      </c>
    </row>
    <row r="91" spans="2:13" ht="12.75">
      <c r="B91">
        <f t="shared" si="18"/>
        <v>4200</v>
      </c>
      <c r="C91" s="28">
        <f t="shared" si="16"/>
        <v>-12532.928817103002</v>
      </c>
      <c r="D91" s="28">
        <f t="shared" si="17"/>
        <v>12898.630352779257</v>
      </c>
      <c r="E91" s="28">
        <f t="shared" si="19"/>
        <v>17984.687089638486</v>
      </c>
      <c r="F91" s="28">
        <f t="shared" si="20"/>
        <v>0.0008596403860858784</v>
      </c>
      <c r="G91" s="28">
        <f t="shared" si="21"/>
        <v>-0.0008847240527936897</v>
      </c>
      <c r="H91" s="28">
        <f t="shared" si="22"/>
        <v>-4.211069401772637</v>
      </c>
      <c r="I91" s="28">
        <f t="shared" si="22"/>
        <v>-1.0518668532326965</v>
      </c>
      <c r="J91" s="2">
        <f t="shared" si="12"/>
        <v>0</v>
      </c>
      <c r="K91" s="12">
        <f t="shared" si="13"/>
        <v>2.1801542134528997</v>
      </c>
      <c r="L91" s="12">
        <f t="shared" si="14"/>
        <v>6.6611621040656</v>
      </c>
      <c r="M91" s="2">
        <f t="shared" si="15"/>
        <v>0</v>
      </c>
    </row>
    <row r="92" spans="2:13" ht="12.75" hidden="1">
      <c r="B92">
        <f t="shared" si="18"/>
        <v>4260</v>
      </c>
      <c r="C92" s="28">
        <f t="shared" si="16"/>
        <v>-12785.59298120936</v>
      </c>
      <c r="D92" s="28">
        <f t="shared" si="17"/>
        <v>12835.518341585295</v>
      </c>
      <c r="E92" s="28">
        <f t="shared" si="19"/>
        <v>18116.895953179246</v>
      </c>
      <c r="F92" s="28">
        <f t="shared" si="20"/>
        <v>0.00085791132365604</v>
      </c>
      <c r="G92" s="28">
        <f t="shared" si="21"/>
        <v>-0.00086126130766281</v>
      </c>
      <c r="H92" s="28">
        <f t="shared" si="22"/>
        <v>-4.159594722353274</v>
      </c>
      <c r="I92" s="28">
        <f t="shared" si="22"/>
        <v>-1.103542531692465</v>
      </c>
      <c r="J92" s="2">
        <f t="shared" si="12"/>
        <v>0</v>
      </c>
      <c r="K92" s="12">
        <f t="shared" si="13"/>
        <v>2.1536992198539546</v>
      </c>
      <c r="L92" s="12">
        <f t="shared" si="14"/>
        <v>6.63681253458924</v>
      </c>
      <c r="M92" s="2">
        <f t="shared" si="15"/>
        <v>0</v>
      </c>
    </row>
    <row r="93" spans="2:13" ht="12.75" hidden="1">
      <c r="B93">
        <f t="shared" si="18"/>
        <v>4320</v>
      </c>
      <c r="C93" s="28">
        <f t="shared" si="16"/>
        <v>-13035.168664550556</v>
      </c>
      <c r="D93" s="28">
        <f t="shared" si="17"/>
        <v>12769.305789683747</v>
      </c>
      <c r="E93" s="28">
        <f t="shared" si="19"/>
        <v>18247.487291781617</v>
      </c>
      <c r="F93" s="28">
        <f t="shared" si="20"/>
        <v>0.0008560129622233644</v>
      </c>
      <c r="G93" s="28">
        <f t="shared" si="21"/>
        <v>-0.0008385538811085284</v>
      </c>
      <c r="H93" s="28">
        <f t="shared" si="22"/>
        <v>-4.108233944619872</v>
      </c>
      <c r="I93" s="28">
        <f t="shared" si="22"/>
        <v>-1.1538557645589766</v>
      </c>
      <c r="J93" s="2">
        <f t="shared" si="12"/>
        <v>0</v>
      </c>
      <c r="K93" s="12">
        <f t="shared" si="13"/>
        <v>2.1272838646771826</v>
      </c>
      <c r="L93" s="12">
        <f t="shared" si="14"/>
        <v>6.613021135702502</v>
      </c>
      <c r="M93" s="2">
        <f t="shared" si="15"/>
        <v>0</v>
      </c>
    </row>
    <row r="94" spans="2:13" ht="12.75" hidden="1">
      <c r="B94">
        <f t="shared" si="18"/>
        <v>4380</v>
      </c>
      <c r="C94" s="28">
        <f t="shared" si="16"/>
        <v>-13281.662701227748</v>
      </c>
      <c r="D94" s="28">
        <f t="shared" si="17"/>
        <v>12700.074443810208</v>
      </c>
      <c r="E94" s="28">
        <f t="shared" si="19"/>
        <v>18376.464703187758</v>
      </c>
      <c r="F94" s="28">
        <f t="shared" si="20"/>
        <v>0.0008539637747028151</v>
      </c>
      <c r="G94" s="28">
        <f t="shared" si="21"/>
        <v>-0.0008165697138235847</v>
      </c>
      <c r="H94" s="28">
        <f t="shared" si="22"/>
        <v>-4.056996118137703</v>
      </c>
      <c r="I94" s="28">
        <f t="shared" si="22"/>
        <v>-1.2028499473883918</v>
      </c>
      <c r="J94" s="2">
        <f t="shared" si="12"/>
        <v>0</v>
      </c>
      <c r="K94" s="12">
        <f t="shared" si="13"/>
        <v>2.1009139009219937</v>
      </c>
      <c r="L94" s="12">
        <f t="shared" si="14"/>
        <v>6.589773132481931</v>
      </c>
      <c r="M94" s="2">
        <f t="shared" si="15"/>
        <v>0</v>
      </c>
    </row>
    <row r="95" spans="2:13" ht="12.75" hidden="1">
      <c r="B95">
        <f t="shared" si="18"/>
        <v>4440</v>
      </c>
      <c r="C95" s="28">
        <f t="shared" si="16"/>
        <v>-13525.08246831601</v>
      </c>
      <c r="D95" s="28">
        <f t="shared" si="17"/>
        <v>12627.903446966904</v>
      </c>
      <c r="E95" s="28">
        <f t="shared" si="19"/>
        <v>18503.832069078766</v>
      </c>
      <c r="F95" s="28">
        <f t="shared" si="20"/>
        <v>0.0008517806746319793</v>
      </c>
      <c r="G95" s="28">
        <f t="shared" si="21"/>
        <v>-0.0007952782648418267</v>
      </c>
      <c r="H95" s="28">
        <f t="shared" si="22"/>
        <v>-4.005889277659784</v>
      </c>
      <c r="I95" s="28">
        <f t="shared" si="22"/>
        <v>-1.2505666432789013</v>
      </c>
      <c r="J95" s="2">
        <f t="shared" si="12"/>
        <v>0</v>
      </c>
      <c r="K95" s="12">
        <f t="shared" si="13"/>
        <v>2.074594487815147</v>
      </c>
      <c r="L95" s="12">
        <f t="shared" si="14"/>
        <v>6.567054288066961</v>
      </c>
      <c r="M95" s="2">
        <f t="shared" si="15"/>
        <v>0</v>
      </c>
    </row>
    <row r="96" spans="2:13" ht="12.75" hidden="1">
      <c r="B96">
        <f t="shared" si="18"/>
        <v>4500</v>
      </c>
      <c r="C96" s="28">
        <f t="shared" si="16"/>
        <v>-13765.435824975597</v>
      </c>
      <c r="D96" s="28">
        <f t="shared" si="17"/>
        <v>12552.86944837017</v>
      </c>
      <c r="E96" s="28">
        <f t="shared" si="19"/>
        <v>18629.593523191717</v>
      </c>
      <c r="F96" s="28">
        <f t="shared" si="20"/>
        <v>0.0008494791507660479</v>
      </c>
      <c r="G96" s="28">
        <f t="shared" si="21"/>
        <v>-0.0007746504370992164</v>
      </c>
      <c r="H96" s="28">
        <f t="shared" si="22"/>
        <v>-3.954920528613821</v>
      </c>
      <c r="I96" s="28">
        <f t="shared" si="22"/>
        <v>-1.2970456695048542</v>
      </c>
      <c r="J96" s="2">
        <f t="shared" si="12"/>
        <v>0</v>
      </c>
      <c r="K96" s="12">
        <f t="shared" si="13"/>
        <v>2.0483302399560945</v>
      </c>
      <c r="L96" s="12">
        <f t="shared" si="14"/>
        <v>6.5448508828779515</v>
      </c>
      <c r="M96" s="2">
        <f t="shared" si="15"/>
        <v>0</v>
      </c>
    </row>
    <row r="97" spans="2:13" ht="12.75" hidden="1">
      <c r="B97">
        <f t="shared" si="18"/>
        <v>4560</v>
      </c>
      <c r="C97" s="28">
        <f t="shared" si="16"/>
        <v>-14002.731056692426</v>
      </c>
      <c r="D97" s="28">
        <f t="shared" si="17"/>
        <v>12475.046708199878</v>
      </c>
      <c r="E97" s="28">
        <f t="shared" si="19"/>
        <v>18753.753422123988</v>
      </c>
      <c r="F97" s="28">
        <f t="shared" si="20"/>
        <v>0.0008470733894622671</v>
      </c>
      <c r="G97" s="28">
        <f t="shared" si="21"/>
        <v>-0.0007546585059751234</v>
      </c>
      <c r="H97" s="28">
        <f t="shared" si="22"/>
        <v>-3.904096125246085</v>
      </c>
      <c r="I97" s="28">
        <f t="shared" si="22"/>
        <v>-1.3423251798633615</v>
      </c>
      <c r="J97" s="2">
        <f t="shared" si="12"/>
        <v>0</v>
      </c>
      <c r="K97" s="12">
        <f t="shared" si="13"/>
        <v>2.022125272275907</v>
      </c>
      <c r="L97" s="12">
        <f t="shared" si="14"/>
        <v>6.523149694541894</v>
      </c>
      <c r="M97" s="2">
        <f t="shared" si="15"/>
        <v>0</v>
      </c>
    </row>
    <row r="98" spans="2:13" ht="12.75" hidden="1">
      <c r="B98">
        <f t="shared" si="18"/>
        <v>4620</v>
      </c>
      <c r="C98" s="28">
        <f t="shared" si="16"/>
        <v>-14236.976824207191</v>
      </c>
      <c r="D98" s="28">
        <f t="shared" si="17"/>
        <v>12394.507197408077</v>
      </c>
      <c r="E98" s="28">
        <f t="shared" si="19"/>
        <v>18876.316318593872</v>
      </c>
      <c r="F98" s="28">
        <f t="shared" si="20"/>
        <v>0.0008445763860195548</v>
      </c>
      <c r="G98" s="28">
        <f t="shared" si="21"/>
        <v>-0.0007352760508453808</v>
      </c>
      <c r="H98" s="28">
        <f t="shared" si="22"/>
        <v>-3.8534215420849116</v>
      </c>
      <c r="I98" s="28">
        <f t="shared" si="22"/>
        <v>-1.3864417429140843</v>
      </c>
      <c r="J98" s="2">
        <f t="shared" si="12"/>
        <v>0</v>
      </c>
      <c r="K98" s="12">
        <f t="shared" si="13"/>
        <v>1.995983241185408</v>
      </c>
      <c r="L98" s="12">
        <f t="shared" si="14"/>
        <v>6.5019379785288525</v>
      </c>
      <c r="M98" s="2">
        <f t="shared" si="15"/>
        <v>0</v>
      </c>
    </row>
    <row r="99" spans="2:13" ht="12.75" hidden="1">
      <c r="B99">
        <f t="shared" si="18"/>
        <v>4680</v>
      </c>
      <c r="C99" s="28">
        <f t="shared" si="16"/>
        <v>-14468.182116732287</v>
      </c>
      <c r="D99" s="28">
        <f t="shared" si="17"/>
        <v>12311.320692833231</v>
      </c>
      <c r="E99" s="28">
        <f t="shared" si="19"/>
        <v>18997.286936947487</v>
      </c>
      <c r="F99" s="28">
        <f t="shared" si="20"/>
        <v>0.0008420000460231726</v>
      </c>
      <c r="G99" s="28">
        <f t="shared" si="21"/>
        <v>-0.0007164778896433232</v>
      </c>
      <c r="H99" s="28">
        <f t="shared" si="22"/>
        <v>-3.8029015393235213</v>
      </c>
      <c r="I99" s="28">
        <f t="shared" si="22"/>
        <v>-1.4294304162926836</v>
      </c>
      <c r="J99" s="2">
        <f t="shared" si="12"/>
        <v>0</v>
      </c>
      <c r="K99" s="12">
        <f t="shared" si="13"/>
        <v>1.9699073822526623</v>
      </c>
      <c r="L99" s="12">
        <f t="shared" si="14"/>
        <v>6.481203449496637</v>
      </c>
      <c r="M99" s="2">
        <f t="shared" si="15"/>
        <v>0</v>
      </c>
    </row>
    <row r="100" spans="2:13" ht="12.75" hidden="1">
      <c r="B100">
        <f t="shared" si="18"/>
        <v>4740</v>
      </c>
      <c r="C100" s="28">
        <f t="shared" si="16"/>
        <v>-14696.356209091698</v>
      </c>
      <c r="D100" s="28">
        <f t="shared" si="17"/>
        <v>12225.55486785567</v>
      </c>
      <c r="E100" s="28">
        <f t="shared" si="19"/>
        <v>19116.670150720747</v>
      </c>
      <c r="F100" s="28">
        <f t="shared" si="20"/>
        <v>0.0008393552776402937</v>
      </c>
      <c r="G100" s="28">
        <f t="shared" si="21"/>
        <v>-0.0006982400163972245</v>
      </c>
      <c r="H100" s="28">
        <f t="shared" si="22"/>
        <v>-3.7525402226651035</v>
      </c>
      <c r="I100" s="28">
        <f t="shared" si="22"/>
        <v>-1.4713248172765172</v>
      </c>
      <c r="J100" s="2">
        <f t="shared" si="12"/>
        <v>0</v>
      </c>
      <c r="K100" s="12">
        <f t="shared" si="13"/>
        <v>1.9439005447179198</v>
      </c>
      <c r="L100" s="12">
        <f t="shared" si="14"/>
        <v>6.460934263336771</v>
      </c>
      <c r="M100" s="2">
        <f t="shared" si="15"/>
        <v>0</v>
      </c>
    </row>
    <row r="101" spans="2:13" ht="12.75">
      <c r="B101">
        <f t="shared" si="18"/>
        <v>4800</v>
      </c>
      <c r="C101" s="28">
        <f t="shared" si="16"/>
        <v>-14921.508622451605</v>
      </c>
      <c r="D101" s="28">
        <f t="shared" si="17"/>
        <v>12137.275378819078</v>
      </c>
      <c r="E101" s="28">
        <f t="shared" si="19"/>
        <v>19234.47096208225</v>
      </c>
      <c r="F101" s="28">
        <f t="shared" si="20"/>
        <v>0.0008366520757188481</v>
      </c>
      <c r="G101" s="28">
        <f t="shared" si="21"/>
        <v>-0.0006805395416909149</v>
      </c>
      <c r="H101" s="28">
        <f t="shared" si="22"/>
        <v>-3.7023410981219724</v>
      </c>
      <c r="I101" s="28">
        <f t="shared" si="22"/>
        <v>-1.5121571897779722</v>
      </c>
      <c r="J101" s="2">
        <f t="shared" si="12"/>
        <v>0</v>
      </c>
      <c r="K101" s="12">
        <f t="shared" si="13"/>
        <v>1.9179652231253175</v>
      </c>
      <c r="L101" s="12">
        <f t="shared" si="14"/>
        <v>6.441118999911239</v>
      </c>
      <c r="M101" s="2">
        <f t="shared" si="15"/>
        <v>0</v>
      </c>
    </row>
    <row r="102" spans="2:13" ht="12.75" hidden="1">
      <c r="B102">
        <f t="shared" si="18"/>
        <v>4860</v>
      </c>
      <c r="C102" s="28">
        <f t="shared" si="16"/>
        <v>-15143.649088338923</v>
      </c>
      <c r="D102" s="28">
        <f t="shared" si="17"/>
        <v>12046.5459474324</v>
      </c>
      <c r="E102" s="28">
        <f t="shared" si="19"/>
        <v>19350.694482998493</v>
      </c>
      <c r="F102" s="28">
        <f t="shared" si="20"/>
        <v>0.0008338995984579927</v>
      </c>
      <c r="G102" s="28">
        <f t="shared" si="21"/>
        <v>-0.0006633546359777359</v>
      </c>
      <c r="H102" s="28">
        <f t="shared" si="22"/>
        <v>-3.6523071222144927</v>
      </c>
      <c r="I102" s="28">
        <f t="shared" si="22"/>
        <v>-1.5519584679366363</v>
      </c>
      <c r="J102" s="2">
        <f t="shared" si="12"/>
        <v>0</v>
      </c>
      <c r="K102" s="12">
        <f t="shared" si="13"/>
        <v>1.8921035863245317</v>
      </c>
      <c r="L102" s="12">
        <f t="shared" si="14"/>
        <v>6.421746646466624</v>
      </c>
      <c r="M102" s="2">
        <f t="shared" si="15"/>
        <v>0</v>
      </c>
    </row>
    <row r="103" spans="2:13" ht="12.75" hidden="1">
      <c r="B103">
        <f t="shared" si="18"/>
        <v>4920</v>
      </c>
      <c r="C103" s="28">
        <f t="shared" si="16"/>
        <v>-15362.787515671793</v>
      </c>
      <c r="D103" s="28">
        <f t="shared" si="17"/>
        <v>11953.428439356201</v>
      </c>
      <c r="E103" s="28">
        <f t="shared" si="19"/>
        <v>19465.345917976665</v>
      </c>
      <c r="F103" s="28">
        <f t="shared" si="20"/>
        <v>0.0008311062373431568</v>
      </c>
      <c r="G103" s="28">
        <f t="shared" si="21"/>
        <v>-0.0006466644756656059</v>
      </c>
      <c r="H103" s="28">
        <f t="shared" si="22"/>
        <v>-3.6024407479739033</v>
      </c>
      <c r="I103" s="28">
        <f t="shared" si="22"/>
        <v>-1.5907583364765727</v>
      </c>
      <c r="J103" s="2">
        <f t="shared" si="12"/>
        <v>0</v>
      </c>
      <c r="K103" s="12">
        <f t="shared" si="13"/>
        <v>1.8663175040721292</v>
      </c>
      <c r="L103" s="12">
        <f t="shared" si="14"/>
        <v>6.402806581710092</v>
      </c>
      <c r="M103" s="2">
        <f t="shared" si="15"/>
        <v>0</v>
      </c>
    </row>
    <row r="104" spans="2:13" ht="12.75" hidden="1">
      <c r="B104">
        <f t="shared" si="18"/>
        <v>4980</v>
      </c>
      <c r="C104" s="28">
        <f t="shared" si="16"/>
        <v>-15578.933960550226</v>
      </c>
      <c r="D104" s="28">
        <f t="shared" si="17"/>
        <v>11857.982939167607</v>
      </c>
      <c r="E104" s="28">
        <f t="shared" si="19"/>
        <v>19578.43054825323</v>
      </c>
      <c r="F104" s="28">
        <f t="shared" si="20"/>
        <v>0.0008282796809707542</v>
      </c>
      <c r="G104" s="28">
        <f t="shared" si="21"/>
        <v>-0.0006304491918819008</v>
      </c>
      <c r="H104" s="28">
        <f t="shared" si="22"/>
        <v>-3.552743967115658</v>
      </c>
      <c r="I104" s="28">
        <f t="shared" si="22"/>
        <v>-1.6285852879894869</v>
      </c>
      <c r="J104" s="2">
        <f t="shared" si="12"/>
        <v>0</v>
      </c>
      <c r="K104" s="12">
        <f t="shared" si="13"/>
        <v>1.8406085714411102</v>
      </c>
      <c r="L104" s="12">
        <f t="shared" si="14"/>
        <v>6.3842885605299164</v>
      </c>
      <c r="M104" s="2">
        <f t="shared" si="15"/>
        <v>0</v>
      </c>
    </row>
    <row r="105" spans="2:13" ht="12.75" hidden="1">
      <c r="B105">
        <f t="shared" si="18"/>
        <v>5040</v>
      </c>
      <c r="C105" s="28">
        <f t="shared" si="16"/>
        <v>-15792.098598577166</v>
      </c>
      <c r="D105" s="28">
        <f t="shared" si="17"/>
        <v>11760.267821888237</v>
      </c>
      <c r="E105" s="28">
        <f t="shared" si="19"/>
        <v>19689.953717307788</v>
      </c>
      <c r="F105" s="28">
        <f t="shared" si="20"/>
        <v>0.0008254269733267743</v>
      </c>
      <c r="G105" s="28">
        <f t="shared" si="21"/>
        <v>-0.0006146898218206456</v>
      </c>
      <c r="H105" s="28">
        <f t="shared" si="22"/>
        <v>-3.5032183487160515</v>
      </c>
      <c r="I105" s="28">
        <f t="shared" si="22"/>
        <v>-1.6654666772987257</v>
      </c>
      <c r="J105" s="2">
        <f t="shared" si="12"/>
        <v>0</v>
      </c>
      <c r="K105" s="12">
        <f t="shared" si="13"/>
        <v>1.8149781312280076</v>
      </c>
      <c r="L105" s="12">
        <f t="shared" si="14"/>
        <v>6.366182699342063</v>
      </c>
      <c r="M105" s="2">
        <f t="shared" si="15"/>
        <v>0</v>
      </c>
    </row>
    <row r="106" spans="2:13" ht="12.75" hidden="1">
      <c r="B106">
        <f t="shared" si="18"/>
        <v>5100</v>
      </c>
      <c r="C106" s="28">
        <f t="shared" si="16"/>
        <v>-16002.291699500129</v>
      </c>
      <c r="D106" s="28">
        <f t="shared" si="17"/>
        <v>11660.339821250314</v>
      </c>
      <c r="E106" s="28">
        <f t="shared" si="19"/>
        <v>19799.92081759234</v>
      </c>
      <c r="F106" s="28">
        <f t="shared" si="20"/>
        <v>0.0008225545670286766</v>
      </c>
      <c r="G106" s="28">
        <f t="shared" si="21"/>
        <v>-0.0005993682625705038</v>
      </c>
      <c r="H106" s="28">
        <f t="shared" si="22"/>
        <v>-3.453865074694331</v>
      </c>
      <c r="I106" s="28">
        <f t="shared" si="22"/>
        <v>-1.7014287730529558</v>
      </c>
      <c r="J106" s="2">
        <f t="shared" si="12"/>
        <v>0</v>
      </c>
      <c r="K106" s="12">
        <f t="shared" si="13"/>
        <v>1.7894272945295735</v>
      </c>
      <c r="L106" s="12">
        <f t="shared" si="14"/>
        <v>6.348479462043391</v>
      </c>
      <c r="M106" s="2">
        <f t="shared" si="15"/>
        <v>0</v>
      </c>
    </row>
    <row r="107" spans="2:13" ht="12.75" hidden="1">
      <c r="B107">
        <f t="shared" si="18"/>
        <v>5160</v>
      </c>
      <c r="C107" s="28">
        <f t="shared" si="16"/>
        <v>-16209.523603981788</v>
      </c>
      <c r="D107" s="28">
        <f t="shared" si="17"/>
        <v>11558.254094867138</v>
      </c>
      <c r="E107" s="28">
        <f t="shared" si="19"/>
        <v>19908.337278375504</v>
      </c>
      <c r="F107" s="28">
        <f t="shared" si="20"/>
        <v>0.0008196683719907824</v>
      </c>
      <c r="G107" s="28">
        <f t="shared" si="21"/>
        <v>-0.0005844672273198897</v>
      </c>
      <c r="H107" s="28">
        <f t="shared" si="22"/>
        <v>-3.404684972374884</v>
      </c>
      <c r="I107" s="28">
        <f t="shared" si="22"/>
        <v>-1.7364968066921491</v>
      </c>
      <c r="J107" s="2">
        <f t="shared" si="12"/>
        <v>0</v>
      </c>
      <c r="K107" s="12">
        <f t="shared" si="13"/>
        <v>1.763956959645455</v>
      </c>
      <c r="L107" s="12">
        <f t="shared" si="14"/>
        <v>6.331169646551524</v>
      </c>
      <c r="M107" s="2">
        <f t="shared" si="15"/>
        <v>0</v>
      </c>
    </row>
    <row r="108" spans="2:13" ht="12.75" hidden="1">
      <c r="B108">
        <f t="shared" si="18"/>
        <v>5220</v>
      </c>
      <c r="C108" s="28">
        <f t="shared" si="16"/>
        <v>-16413.80470232428</v>
      </c>
      <c r="D108" s="28">
        <f t="shared" si="17"/>
        <v>11454.06428646561</v>
      </c>
      <c r="E108" s="28">
        <f t="shared" si="19"/>
        <v>20015.208554609904</v>
      </c>
      <c r="F108" s="28">
        <f t="shared" si="20"/>
        <v>0.0008167737999290834</v>
      </c>
      <c r="G108" s="28">
        <f t="shared" si="21"/>
        <v>-0.0005699702038348093</v>
      </c>
      <c r="H108" s="28">
        <f t="shared" si="22"/>
        <v>-3.3556785443791393</v>
      </c>
      <c r="I108" s="28">
        <f t="shared" si="22"/>
        <v>-1.7706950189222377</v>
      </c>
      <c r="J108" s="2">
        <f t="shared" si="12"/>
        <v>0</v>
      </c>
      <c r="K108" s="12">
        <f t="shared" si="13"/>
        <v>1.7385678294491032</v>
      </c>
      <c r="L108" s="12">
        <f t="shared" si="14"/>
        <v>6.314244371911032</v>
      </c>
      <c r="M108" s="2">
        <f t="shared" si="15"/>
        <v>0</v>
      </c>
    </row>
    <row r="109" spans="2:13" ht="12.75" hidden="1">
      <c r="B109">
        <f t="shared" si="18"/>
        <v>5280</v>
      </c>
      <c r="C109" s="28">
        <f t="shared" si="16"/>
        <v>-16615.14541498703</v>
      </c>
      <c r="D109" s="28">
        <f t="shared" si="17"/>
        <v>11347.822585330276</v>
      </c>
      <c r="E109" s="28">
        <f t="shared" si="19"/>
        <v>20120.540116738826</v>
      </c>
      <c r="F109" s="28">
        <f t="shared" si="20"/>
        <v>0.0008138758050815465</v>
      </c>
      <c r="G109" s="28">
        <f t="shared" si="21"/>
        <v>-0.000555861415105493</v>
      </c>
      <c r="H109" s="28">
        <f t="shared" si="22"/>
        <v>-3.3068459960742467</v>
      </c>
      <c r="I109" s="28">
        <f t="shared" si="22"/>
        <v>-1.8040467038285672</v>
      </c>
      <c r="J109" s="2">
        <f t="shared" si="12"/>
        <v>0</v>
      </c>
      <c r="K109" s="12">
        <f t="shared" si="13"/>
        <v>1.7132604273563619</v>
      </c>
      <c r="L109" s="12">
        <f t="shared" si="14"/>
        <v>6.297695065945524</v>
      </c>
      <c r="M109" s="2">
        <f t="shared" si="15"/>
        <v>0</v>
      </c>
    </row>
    <row r="110" spans="2:13" ht="12.75" hidden="1">
      <c r="B110">
        <f t="shared" si="18"/>
        <v>5340</v>
      </c>
      <c r="C110" s="28">
        <f t="shared" si="16"/>
        <v>-16813.556174751484</v>
      </c>
      <c r="D110" s="28">
        <f t="shared" si="17"/>
        <v>11239.579783100562</v>
      </c>
      <c r="E110" s="28">
        <f t="shared" si="19"/>
        <v>20224.33744136521</v>
      </c>
      <c r="F110" s="28">
        <f t="shared" si="20"/>
        <v>0.0008109789214841657</v>
      </c>
      <c r="G110" s="28">
        <f t="shared" si="21"/>
        <v>-0.0005421257820592409</v>
      </c>
      <c r="H110" s="28">
        <f t="shared" si="22"/>
        <v>-3.258187260785197</v>
      </c>
      <c r="I110" s="28">
        <f t="shared" si="22"/>
        <v>-1.8365742507521217</v>
      </c>
      <c r="J110" s="2">
        <f t="shared" si="12"/>
        <v>0</v>
      </c>
      <c r="K110" s="12">
        <f t="shared" si="13"/>
        <v>1.6880351120096047</v>
      </c>
      <c r="L110" s="12">
        <f t="shared" si="14"/>
        <v>6.28151345343525</v>
      </c>
      <c r="M110" s="2">
        <f t="shared" si="15"/>
        <v>0</v>
      </c>
    </row>
    <row r="111" spans="2:13" ht="12.75">
      <c r="B111">
        <f t="shared" si="18"/>
        <v>5400</v>
      </c>
      <c r="C111" s="28">
        <f t="shared" si="16"/>
        <v>-17009.047410398594</v>
      </c>
      <c r="D111" s="28">
        <f t="shared" si="17"/>
        <v>11129.385328055434</v>
      </c>
      <c r="E111" s="28">
        <f t="shared" si="19"/>
        <v>20326.606002712866</v>
      </c>
      <c r="F111" s="28">
        <f t="shared" si="20"/>
        <v>0.0008080872971107031</v>
      </c>
      <c r="G111" s="28">
        <f t="shared" si="21"/>
        <v>-0.0005287488882389491</v>
      </c>
      <c r="H111" s="28">
        <f t="shared" si="22"/>
        <v>-3.2097020229585547</v>
      </c>
      <c r="I111" s="28">
        <f t="shared" si="22"/>
        <v>-1.8682991840464587</v>
      </c>
      <c r="J111" s="2">
        <f t="shared" si="12"/>
        <v>0</v>
      </c>
      <c r="K111" s="12">
        <f t="shared" si="13"/>
        <v>1.6628920907847837</v>
      </c>
      <c r="L111" s="12">
        <f t="shared" si="14"/>
        <v>6.2656915447999815</v>
      </c>
      <c r="M111" s="2">
        <f t="shared" si="15"/>
        <v>0</v>
      </c>
    </row>
    <row r="112" spans="2:13" ht="12.75" hidden="1">
      <c r="B112">
        <f t="shared" si="18"/>
        <v>5460</v>
      </c>
      <c r="C112" s="28">
        <f t="shared" si="16"/>
        <v>-17201.629531776107</v>
      </c>
      <c r="D112" s="28">
        <f t="shared" si="17"/>
        <v>11017.287377012646</v>
      </c>
      <c r="E112" s="28">
        <f t="shared" si="19"/>
        <v>20427.35126481537</v>
      </c>
      <c r="F112" s="28">
        <f t="shared" si="20"/>
        <v>0.0008052047251550379</v>
      </c>
      <c r="G112" s="28">
        <f t="shared" si="21"/>
        <v>-0.0005157169463494176</v>
      </c>
      <c r="H112" s="28">
        <f t="shared" si="22"/>
        <v>-3.1613897394492523</v>
      </c>
      <c r="I112" s="28">
        <f t="shared" si="22"/>
        <v>-1.8992422008274237</v>
      </c>
      <c r="J112" s="2">
        <f t="shared" si="12"/>
        <v>0</v>
      </c>
      <c r="K112" s="12">
        <f t="shared" si="13"/>
        <v>1.637831432219263</v>
      </c>
      <c r="L112" s="12">
        <f t="shared" si="14"/>
        <v>6.250221625267301</v>
      </c>
      <c r="M112" s="2">
        <f t="shared" si="15"/>
        <v>0</v>
      </c>
    </row>
    <row r="113" spans="2:13" ht="12.75" hidden="1">
      <c r="B113">
        <f t="shared" si="18"/>
        <v>5520</v>
      </c>
      <c r="C113" s="28">
        <f t="shared" si="16"/>
        <v>-17391.312916143062</v>
      </c>
      <c r="D113" s="28">
        <f t="shared" si="17"/>
        <v>10903.332844963</v>
      </c>
      <c r="E113" s="28">
        <f t="shared" si="19"/>
        <v>20526.578674373708</v>
      </c>
      <c r="F113" s="28">
        <f t="shared" si="20"/>
        <v>0.0008023346727088159</v>
      </c>
      <c r="G113" s="28">
        <f t="shared" si="21"/>
        <v>-0.0005030167665765153</v>
      </c>
      <c r="H113" s="28">
        <f t="shared" si="22"/>
        <v>-3.113249659086723</v>
      </c>
      <c r="I113" s="28">
        <f t="shared" si="22"/>
        <v>-1.9294232068220145</v>
      </c>
      <c r="J113" s="2">
        <f t="shared" si="12"/>
        <v>0</v>
      </c>
      <c r="K113" s="12">
        <f t="shared" si="13"/>
        <v>1.6128530774496794</v>
      </c>
      <c r="L113" s="12">
        <f t="shared" si="14"/>
        <v>6.235096244506744</v>
      </c>
      <c r="M113" s="2">
        <f t="shared" si="15"/>
        <v>0</v>
      </c>
    </row>
    <row r="114" spans="2:13" ht="12.75" hidden="1">
      <c r="B114">
        <f t="shared" si="18"/>
        <v>5580</v>
      </c>
      <c r="C114" s="28">
        <f t="shared" si="16"/>
        <v>-17578.107895688267</v>
      </c>
      <c r="D114" s="28">
        <f t="shared" si="17"/>
        <v>10787.56745255368</v>
      </c>
      <c r="E114" s="28">
        <f t="shared" si="19"/>
        <v>20624.29365422859</v>
      </c>
      <c r="F114" s="28">
        <f t="shared" si="20"/>
        <v>0.0007994803070635043</v>
      </c>
      <c r="G114" s="28">
        <f t="shared" si="21"/>
        <v>-0.0004906357265875794</v>
      </c>
      <c r="H114" s="28">
        <f t="shared" si="22"/>
        <v>-3.065280840662913</v>
      </c>
      <c r="I114" s="28">
        <f t="shared" si="22"/>
        <v>-1.9588613504172692</v>
      </c>
      <c r="J114" s="2">
        <f t="shared" si="12"/>
        <v>0</v>
      </c>
      <c r="K114" s="12">
        <f t="shared" si="13"/>
        <v>1.5879568507412725</v>
      </c>
      <c r="L114" s="12">
        <f t="shared" si="14"/>
        <v>6.220308206710735</v>
      </c>
      <c r="M114" s="2">
        <f t="shared" si="15"/>
        <v>0</v>
      </c>
    </row>
    <row r="115" spans="2:13" ht="12.75" hidden="1">
      <c r="B115">
        <f t="shared" si="18"/>
        <v>5640</v>
      </c>
      <c r="C115" s="28">
        <f t="shared" si="16"/>
        <v>-17762.02474612804</v>
      </c>
      <c r="D115" s="28">
        <f t="shared" si="17"/>
        <v>10670.035771528643</v>
      </c>
      <c r="E115" s="28">
        <f t="shared" si="19"/>
        <v>20720.501597397822</v>
      </c>
      <c r="F115" s="28">
        <f t="shared" si="20"/>
        <v>0.0007966445198446517</v>
      </c>
      <c r="G115" s="28">
        <f t="shared" si="21"/>
        <v>-0.0004785617431249027</v>
      </c>
      <c r="H115" s="28">
        <f t="shared" si="22"/>
        <v>-3.017482169472234</v>
      </c>
      <c r="I115" s="28">
        <f t="shared" si="22"/>
        <v>-1.9875750550047633</v>
      </c>
      <c r="J115" s="2">
        <f t="shared" si="12"/>
        <v>0</v>
      </c>
      <c r="K115" s="12">
        <f t="shared" si="13"/>
        <v>1.5631424691830185</v>
      </c>
      <c r="L115" s="12">
        <f t="shared" si="14"/>
        <v>6.20585056110374</v>
      </c>
      <c r="M115" s="2">
        <f t="shared" si="15"/>
        <v>0</v>
      </c>
    </row>
    <row r="116" spans="2:13" ht="12.75" hidden="1">
      <c r="B116">
        <f t="shared" si="18"/>
        <v>5700</v>
      </c>
      <c r="C116" s="28">
        <f t="shared" si="16"/>
        <v>-17943.073676296375</v>
      </c>
      <c r="D116" s="28">
        <f t="shared" si="17"/>
        <v>10550.781268228357</v>
      </c>
      <c r="E116" s="28">
        <f t="shared" si="19"/>
        <v>20815.20786163324</v>
      </c>
      <c r="F116" s="28">
        <f t="shared" si="20"/>
        <v>0.0007938299491669469</v>
      </c>
      <c r="G116" s="28">
        <f t="shared" si="21"/>
        <v>-0.00046678324510776245</v>
      </c>
      <c r="H116" s="28">
        <f t="shared" si="22"/>
        <v>-2.969852372522217</v>
      </c>
      <c r="I116" s="28">
        <f t="shared" si="22"/>
        <v>-2.015582049711229</v>
      </c>
      <c r="J116" s="2">
        <f t="shared" si="12"/>
        <v>0</v>
      </c>
      <c r="K116" s="12">
        <f t="shared" si="13"/>
        <v>1.5384095516164873</v>
      </c>
      <c r="L116" s="12">
        <f t="shared" si="14"/>
        <v>6.19171659286162</v>
      </c>
      <c r="M116" s="2">
        <f t="shared" si="15"/>
        <v>0</v>
      </c>
    </row>
    <row r="117" spans="2:13" ht="12.75" hidden="1">
      <c r="B117">
        <f t="shared" si="18"/>
        <v>5760</v>
      </c>
      <c r="C117" s="28">
        <f t="shared" si="16"/>
        <v>-18121.26481864771</v>
      </c>
      <c r="D117" s="28">
        <f t="shared" si="17"/>
        <v>10429.846345245684</v>
      </c>
      <c r="E117" s="28">
        <f t="shared" si="19"/>
        <v>20908.417764455393</v>
      </c>
      <c r="F117" s="28">
        <f t="shared" si="20"/>
        <v>0.0007910389999813255</v>
      </c>
      <c r="G117" s="28">
        <f t="shared" si="21"/>
        <v>-0.0004552891481621045</v>
      </c>
      <c r="H117" s="28">
        <f t="shared" si="22"/>
        <v>-2.9223900325233374</v>
      </c>
      <c r="I117" s="28">
        <f t="shared" si="22"/>
        <v>-2.0428993986009556</v>
      </c>
      <c r="J117" s="2">
        <f t="shared" si="12"/>
        <v>0</v>
      </c>
      <c r="K117" s="12">
        <f t="shared" si="13"/>
        <v>1.5137576268604611</v>
      </c>
      <c r="L117" s="12">
        <f t="shared" si="14"/>
        <v>6.177899814423734</v>
      </c>
      <c r="M117" s="2">
        <f t="shared" si="15"/>
        <v>0</v>
      </c>
    </row>
    <row r="118" spans="2:13" ht="12.75" hidden="1">
      <c r="B118">
        <f t="shared" si="18"/>
        <v>5820</v>
      </c>
      <c r="C118" s="28">
        <f t="shared" si="16"/>
        <v>-18296.608220599108</v>
      </c>
      <c r="D118" s="28">
        <f t="shared" si="17"/>
        <v>10307.272381329627</v>
      </c>
      <c r="E118" s="28">
        <f t="shared" si="19"/>
        <v>21000.13657862766</v>
      </c>
      <c r="F118" s="28">
        <f t="shared" si="20"/>
        <v>0.0007882738627697037</v>
      </c>
      <c r="G118" s="28">
        <f t="shared" si="21"/>
        <v>-0.0004440688305006589</v>
      </c>
      <c r="H118" s="28">
        <f t="shared" si="22"/>
        <v>-2.8750936007571553</v>
      </c>
      <c r="I118" s="28">
        <f t="shared" si="22"/>
        <v>-2.0695435284309953</v>
      </c>
      <c r="J118" s="2">
        <f t="shared" si="12"/>
        <v>0</v>
      </c>
      <c r="K118" s="12">
        <f t="shared" si="13"/>
        <v>1.489186141288071</v>
      </c>
      <c r="L118" s="12">
        <f t="shared" si="14"/>
        <v>6.164393957180927</v>
      </c>
      <c r="M118" s="2">
        <f t="shared" si="15"/>
        <v>0</v>
      </c>
    </row>
    <row r="119" spans="2:13" ht="12.75" hidden="1">
      <c r="B119">
        <f t="shared" si="18"/>
        <v>5880</v>
      </c>
      <c r="C119" s="28">
        <f t="shared" si="16"/>
        <v>-18469.113836644538</v>
      </c>
      <c r="D119" s="28">
        <f t="shared" si="17"/>
        <v>10183.099769623766</v>
      </c>
      <c r="E119" s="28">
        <f t="shared" si="19"/>
        <v>21090.369528034502</v>
      </c>
      <c r="F119" s="28">
        <f t="shared" si="20"/>
        <v>0.000785536530728767</v>
      </c>
      <c r="G119" s="28">
        <f t="shared" si="21"/>
        <v>-0.00043311211007990904</v>
      </c>
      <c r="H119" s="28">
        <f t="shared" si="22"/>
        <v>-2.827961408913429</v>
      </c>
      <c r="I119" s="28">
        <f t="shared" si="22"/>
        <v>-2.09553025503579</v>
      </c>
      <c r="J119" s="2">
        <f t="shared" si="12"/>
        <v>0</v>
      </c>
      <c r="K119" s="12">
        <f t="shared" si="13"/>
        <v>1.4646944658083507</v>
      </c>
      <c r="L119" s="12">
        <f t="shared" si="14"/>
        <v>6.151192963523157</v>
      </c>
      <c r="M119" s="2">
        <f t="shared" si="15"/>
        <v>0</v>
      </c>
    </row>
    <row r="120" spans="2:13" ht="12.75" hidden="1">
      <c r="B120">
        <f t="shared" si="18"/>
        <v>5940</v>
      </c>
      <c r="C120" s="28">
        <f t="shared" si="16"/>
        <v>-18638.791521179344</v>
      </c>
      <c r="D120" s="28">
        <f t="shared" si="17"/>
        <v>10057.367954321619</v>
      </c>
      <c r="E120" s="28">
        <f t="shared" si="19"/>
        <v>21179.121783931514</v>
      </c>
      <c r="F120" s="28">
        <f t="shared" si="20"/>
        <v>0.0007828288155714403</v>
      </c>
      <c r="G120" s="28">
        <f t="shared" si="21"/>
        <v>-0.0004224092229639138</v>
      </c>
      <c r="H120" s="28">
        <f t="shared" si="22"/>
        <v>-2.7809916799791425</v>
      </c>
      <c r="I120" s="28">
        <f t="shared" si="22"/>
        <v>-2.1208748084136246</v>
      </c>
      <c r="J120" s="2">
        <f t="shared" si="12"/>
        <v>0</v>
      </c>
      <c r="K120" s="12">
        <f t="shared" si="13"/>
        <v>1.4402819022997215</v>
      </c>
      <c r="L120" s="12">
        <f t="shared" si="14"/>
        <v>6.138290979231107</v>
      </c>
      <c r="M120" s="2">
        <f t="shared" si="15"/>
        <v>0</v>
      </c>
    </row>
    <row r="121" spans="2:13" ht="12.75">
      <c r="B121">
        <f t="shared" si="18"/>
        <v>6000</v>
      </c>
      <c r="C121" s="28">
        <f t="shared" si="16"/>
        <v>-18805.651021978094</v>
      </c>
      <c r="D121" s="28">
        <f t="shared" si="17"/>
        <v>9930.115465816802</v>
      </c>
      <c r="E121" s="28">
        <f t="shared" si="19"/>
        <v>21266.39846153739</v>
      </c>
      <c r="F121" s="28">
        <f t="shared" si="20"/>
        <v>0.0007801523620630905</v>
      </c>
      <c r="G121" s="28">
        <f t="shared" si="21"/>
        <v>-0.0004119508028284855</v>
      </c>
      <c r="H121" s="28">
        <f t="shared" si="22"/>
        <v>-2.7341825382553573</v>
      </c>
      <c r="I121" s="28">
        <f t="shared" si="22"/>
        <v>-2.1455918565833336</v>
      </c>
      <c r="J121" s="2">
        <f t="shared" si="12"/>
        <v>0</v>
      </c>
      <c r="K121" s="12">
        <f t="shared" si="13"/>
        <v>1.4159476895389136</v>
      </c>
      <c r="L121" s="12">
        <f t="shared" si="14"/>
        <v>6.1256823461967365</v>
      </c>
      <c r="M121" s="2">
        <f t="shared" si="15"/>
        <v>0</v>
      </c>
    </row>
    <row r="122" spans="2:13" ht="12.75" hidden="1">
      <c r="B122">
        <f aca="true" t="shared" si="23" ref="B122:B181">B121+dt</f>
        <v>6060</v>
      </c>
      <c r="C122" s="28">
        <f t="shared" si="16"/>
        <v>-18969.701974273416</v>
      </c>
      <c r="D122" s="28">
        <f t="shared" si="17"/>
        <v>9801.379954421802</v>
      </c>
      <c r="E122" s="28">
        <f aca="true" t="shared" si="24" ref="E122:E141">SQRT((POWER(C122,2)+POWER(D122,2)))</f>
        <v>21352.20461694048</v>
      </c>
      <c r="F122" s="28">
        <f aca="true" t="shared" si="25" ref="F122:F141">-c*C122/POWER(E122,3)</f>
        <v>0.0007775086613990299</v>
      </c>
      <c r="G122" s="28">
        <f aca="true" t="shared" si="26" ref="G122:G141">-c*D122/POWER(E122,3)</f>
        <v>-0.00040172786154262554</v>
      </c>
      <c r="H122" s="28">
        <f aca="true" t="shared" si="27" ref="H122:H141">H121+dt*F122</f>
        <v>-2.6875320185714155</v>
      </c>
      <c r="I122" s="28">
        <f aca="true" t="shared" si="28" ref="I122:I141">I121+dt*G122</f>
        <v>-2.169695528275891</v>
      </c>
      <c r="J122" s="2">
        <f t="shared" si="12"/>
        <v>0</v>
      </c>
      <c r="K122" s="12">
        <f t="shared" si="13"/>
        <v>1.3916910086651824</v>
      </c>
      <c r="L122" s="12">
        <f t="shared" si="14"/>
        <v>6.113361595458343</v>
      </c>
      <c r="M122" s="2">
        <f t="shared" si="15"/>
        <v>0</v>
      </c>
    </row>
    <row r="123" spans="2:13" ht="12.75" hidden="1">
      <c r="B123">
        <f t="shared" si="23"/>
        <v>6120</v>
      </c>
      <c r="C123" s="28">
        <f t="shared" si="16"/>
        <v>-19130.9538953877</v>
      </c>
      <c r="D123" s="28">
        <f t="shared" si="17"/>
        <v>9671.198222725248</v>
      </c>
      <c r="E123" s="28">
        <f t="shared" si="24"/>
        <v>21436.545244294703</v>
      </c>
      <c r="F123" s="28">
        <f t="shared" si="25"/>
        <v>0.0007748990635204013</v>
      </c>
      <c r="G123" s="28">
        <f t="shared" si="26"/>
        <v>-0.0003917317707674131</v>
      </c>
      <c r="H123" s="28">
        <f t="shared" si="27"/>
        <v>-2.6410380747601914</v>
      </c>
      <c r="I123" s="28">
        <f t="shared" si="28"/>
        <v>-2.1931994345219357</v>
      </c>
      <c r="J123" s="2">
        <f t="shared" si="12"/>
        <v>0</v>
      </c>
      <c r="K123" s="12">
        <f t="shared" si="13"/>
        <v>1.3675109882163599</v>
      </c>
      <c r="L123" s="12">
        <f t="shared" si="14"/>
        <v>6.101323440536278</v>
      </c>
      <c r="M123" s="2">
        <f t="shared" si="15"/>
        <v>0</v>
      </c>
    </row>
    <row r="124" spans="2:13" ht="12.75" hidden="1">
      <c r="B124">
        <f t="shared" si="23"/>
        <v>6180</v>
      </c>
      <c r="C124" s="28">
        <f t="shared" si="16"/>
        <v>-19289.416179873315</v>
      </c>
      <c r="D124" s="28">
        <f t="shared" si="17"/>
        <v>9539.606256653933</v>
      </c>
      <c r="E124" s="28">
        <f t="shared" si="24"/>
        <v>21519.425273281562</v>
      </c>
      <c r="F124" s="28">
        <f t="shared" si="25"/>
        <v>0.0007723247884569302</v>
      </c>
      <c r="G124" s="28">
        <f t="shared" si="26"/>
        <v>-0.0003819542445157116</v>
      </c>
      <c r="H124" s="28">
        <f t="shared" si="27"/>
        <v>-2.5946985874527755</v>
      </c>
      <c r="I124" s="28">
        <f t="shared" si="28"/>
        <v>-2.2161166891928783</v>
      </c>
      <c r="J124" s="2">
        <f t="shared" si="12"/>
        <v>0</v>
      </c>
      <c r="K124" s="12">
        <f t="shared" si="13"/>
        <v>1.3434067087702455</v>
      </c>
      <c r="L124" s="12">
        <f t="shared" si="14"/>
        <v>6.0895627710560545</v>
      </c>
      <c r="M124" s="2">
        <f t="shared" si="15"/>
        <v>0</v>
      </c>
    </row>
    <row r="125" spans="2:13" ht="12.75" hidden="1">
      <c r="B125">
        <f t="shared" si="23"/>
        <v>6240</v>
      </c>
      <c r="C125" s="28">
        <f t="shared" si="16"/>
        <v>-19445.09809512048</v>
      </c>
      <c r="D125" s="28">
        <f t="shared" si="17"/>
        <v>9406.63925530236</v>
      </c>
      <c r="E125" s="28">
        <f t="shared" si="24"/>
        <v>21600.84956681689</v>
      </c>
      <c r="F125" s="28">
        <f t="shared" si="25"/>
        <v>0.0007697869367772348</v>
      </c>
      <c r="G125" s="28">
        <f t="shared" si="26"/>
        <v>-0.0003723873226191008</v>
      </c>
      <c r="H125" s="28">
        <f t="shared" si="27"/>
        <v>-2.5485113712461414</v>
      </c>
      <c r="I125" s="28">
        <f t="shared" si="28"/>
        <v>-2.238459928550024</v>
      </c>
      <c r="J125" s="2">
        <f t="shared" si="12"/>
        <v>0</v>
      </c>
      <c r="K125" s="12">
        <f t="shared" si="13"/>
        <v>1.3193772072220848</v>
      </c>
      <c r="L125" s="12">
        <f t="shared" si="14"/>
        <v>6.07807464664616</v>
      </c>
      <c r="M125" s="2">
        <f t="shared" si="15"/>
        <v>0</v>
      </c>
    </row>
    <row r="126" spans="2:13" ht="12.75" hidden="1">
      <c r="B126">
        <f t="shared" si="23"/>
        <v>6300</v>
      </c>
      <c r="C126" s="28">
        <f t="shared" si="16"/>
        <v>-19598.008777395247</v>
      </c>
      <c r="D126" s="28">
        <f t="shared" si="17"/>
        <v>9272.331659589358</v>
      </c>
      <c r="E126" s="28">
        <f t="shared" si="24"/>
        <v>21680.82291898267</v>
      </c>
      <c r="F126" s="28">
        <f t="shared" si="25"/>
        <v>0.0007672864992203117</v>
      </c>
      <c r="G126" s="28">
        <f t="shared" si="26"/>
        <v>-0.0003630233550513578</v>
      </c>
      <c r="H126" s="28">
        <f t="shared" si="27"/>
        <v>-2.5024741812929228</v>
      </c>
      <c r="I126" s="28">
        <f t="shared" si="28"/>
        <v>-2.2602413298531054</v>
      </c>
      <c r="J126" s="2">
        <f t="shared" si="12"/>
        <v>0</v>
      </c>
      <c r="K126" s="12">
        <f t="shared" si="13"/>
        <v>1.2954214807263529</v>
      </c>
      <c r="L126" s="12">
        <f t="shared" si="14"/>
        <v>6.06685429109841</v>
      </c>
      <c r="M126" s="2">
        <f t="shared" si="15"/>
        <v>0</v>
      </c>
    </row>
    <row r="127" spans="2:13" ht="12.75" hidden="1">
      <c r="B127">
        <f t="shared" si="23"/>
        <v>6360</v>
      </c>
      <c r="C127" s="28">
        <f t="shared" si="16"/>
        <v>-19748.157228272823</v>
      </c>
      <c r="D127" s="28">
        <f t="shared" si="17"/>
        <v>9136.717179798172</v>
      </c>
      <c r="E127" s="28">
        <f t="shared" si="24"/>
        <v>21759.350053165723</v>
      </c>
      <c r="F127" s="28">
        <f t="shared" si="25"/>
        <v>0.0007648243655754027</v>
      </c>
      <c r="G127" s="28">
        <f t="shared" si="26"/>
        <v>-0.00035385498706059213</v>
      </c>
      <c r="H127" s="28">
        <f t="shared" si="27"/>
        <v>-2.4565847193583985</v>
      </c>
      <c r="I127" s="28">
        <f t="shared" si="28"/>
        <v>-2.281472629076741</v>
      </c>
      <c r="J127" s="2">
        <f t="shared" si="12"/>
        <v>0</v>
      </c>
      <c r="K127" s="12">
        <f t="shared" si="13"/>
        <v>1.2715384903287597</v>
      </c>
      <c r="L127" s="12">
        <f t="shared" si="14"/>
        <v>6.055897086779272</v>
      </c>
      <c r="M127" s="2">
        <f t="shared" si="15"/>
        <v>0</v>
      </c>
    </row>
    <row r="128" spans="2:13" ht="12.75" hidden="1">
      <c r="B128">
        <f t="shared" si="23"/>
        <v>6420</v>
      </c>
      <c r="C128" s="28">
        <f t="shared" si="16"/>
        <v>-19895.552311434327</v>
      </c>
      <c r="D128" s="28">
        <f t="shared" si="17"/>
        <v>8999.828822053567</v>
      </c>
      <c r="E128" s="28">
        <f t="shared" si="24"/>
        <v>21836.435620386535</v>
      </c>
      <c r="F128" s="28">
        <f t="shared" si="25"/>
        <v>0.0007624013328716284</v>
      </c>
      <c r="G128" s="28">
        <f t="shared" si="26"/>
        <v>-0.00034487514506479527</v>
      </c>
      <c r="H128" s="28">
        <f t="shared" si="27"/>
        <v>-2.410840639386101</v>
      </c>
      <c r="I128" s="28">
        <f t="shared" si="28"/>
        <v>-2.3021651377806287</v>
      </c>
      <c r="J128" s="2">
        <f t="shared" si="12"/>
        <v>0</v>
      </c>
      <c r="K128" s="12">
        <f t="shared" si="13"/>
        <v>1.247727164312297</v>
      </c>
      <c r="L128" s="12">
        <f t="shared" si="14"/>
        <v>6.045198569281044</v>
      </c>
      <c r="M128" s="2">
        <f t="shared" si="15"/>
        <v>0</v>
      </c>
    </row>
    <row r="129" spans="2:13" ht="12.75" hidden="1">
      <c r="B129">
        <f t="shared" si="23"/>
        <v>6480</v>
      </c>
      <c r="C129" s="28">
        <f t="shared" si="16"/>
        <v>-20040.202749797492</v>
      </c>
      <c r="D129" s="28">
        <f t="shared" si="17"/>
        <v>8861.69891378673</v>
      </c>
      <c r="E129" s="28">
        <f t="shared" si="24"/>
        <v>21912.084197802815</v>
      </c>
      <c r="F129" s="28">
        <f t="shared" si="25"/>
        <v>0.0007600181129334751</v>
      </c>
      <c r="G129" s="28">
        <f t="shared" si="26"/>
        <v>-0.00033607702326808413</v>
      </c>
      <c r="H129" s="28">
        <f t="shared" si="27"/>
        <v>-2.365239552610092</v>
      </c>
      <c r="I129" s="28">
        <f t="shared" si="28"/>
        <v>-2.322329759176714</v>
      </c>
      <c r="J129" s="2">
        <f t="shared" si="12"/>
        <v>0</v>
      </c>
      <c r="K129" s="12">
        <f t="shared" si="13"/>
        <v>1.2239864012792085</v>
      </c>
      <c r="L129" s="12">
        <f t="shared" si="14"/>
        <v>6.034754422302334</v>
      </c>
      <c r="M129" s="2">
        <f t="shared" si="15"/>
        <v>0</v>
      </c>
    </row>
    <row r="130" spans="2:13" ht="12.75" hidden="1">
      <c r="B130">
        <f t="shared" si="23"/>
        <v>6540</v>
      </c>
      <c r="C130" s="28">
        <f t="shared" si="16"/>
        <v>-20182.1171229541</v>
      </c>
      <c r="D130" s="28">
        <f t="shared" si="17"/>
        <v>8722.359128236127</v>
      </c>
      <c r="E130" s="28">
        <f t="shared" si="24"/>
        <v>21986.300287373524</v>
      </c>
      <c r="F130" s="28">
        <f t="shared" si="25"/>
        <v>0.0007576753393534105</v>
      </c>
      <c r="G130" s="28">
        <f t="shared" si="26"/>
        <v>-0.0003274540709573136</v>
      </c>
      <c r="H130" s="28">
        <f t="shared" si="27"/>
        <v>-2.3197790322488876</v>
      </c>
      <c r="I130" s="28">
        <f t="shared" si="28"/>
        <v>-2.3419770034341525</v>
      </c>
      <c r="J130" s="2">
        <f t="shared" si="12"/>
        <v>0</v>
      </c>
      <c r="K130" s="12">
        <f t="shared" si="13"/>
        <v>1.2003150729890169</v>
      </c>
      <c r="L130" s="12">
        <f t="shared" si="14"/>
        <v>6.024560472747722</v>
      </c>
      <c r="M130" s="2">
        <f t="shared" si="15"/>
        <v>0</v>
      </c>
    </row>
    <row r="131" spans="2:13" ht="12.75">
      <c r="B131">
        <f t="shared" si="23"/>
        <v>6600</v>
      </c>
      <c r="C131" s="28">
        <f t="shared" si="16"/>
        <v>-20321.303864889032</v>
      </c>
      <c r="D131" s="28">
        <f t="shared" si="17"/>
        <v>8581.840508030078</v>
      </c>
      <c r="E131" s="28">
        <f t="shared" si="24"/>
        <v>22059.08831467021</v>
      </c>
      <c r="F131" s="28">
        <f t="shared" si="25"/>
        <v>0.000755373573928545</v>
      </c>
      <c r="G131" s="28">
        <f t="shared" si="26"/>
        <v>-0.0003189999804410109</v>
      </c>
      <c r="H131" s="28">
        <f t="shared" si="27"/>
        <v>-2.274456617813175</v>
      </c>
      <c r="I131" s="28">
        <f t="shared" si="28"/>
        <v>-2.361117002260613</v>
      </c>
      <c r="J131" s="2">
        <f t="shared" si="12"/>
        <v>0</v>
      </c>
      <c r="K131" s="12">
        <f t="shared" si="13"/>
        <v>1.1767120269711246</v>
      </c>
      <c r="L131" s="12">
        <f t="shared" si="14"/>
        <v>6.014612686037007</v>
      </c>
      <c r="M131" s="2">
        <f t="shared" si="15"/>
        <v>0</v>
      </c>
    </row>
    <row r="132" spans="2:13" ht="12.75" hidden="1">
      <c r="B132">
        <f t="shared" si="23"/>
        <v>6660</v>
      </c>
      <c r="C132" s="28">
        <f t="shared" si="16"/>
        <v>-20457.771261957823</v>
      </c>
      <c r="D132" s="28">
        <f t="shared" si="17"/>
        <v>8440.17348789444</v>
      </c>
      <c r="E132" s="28">
        <f t="shared" si="24"/>
        <v>22130.45262782358</v>
      </c>
      <c r="F132" s="28">
        <f t="shared" si="25"/>
        <v>0.0007531133126042524</v>
      </c>
      <c r="G132" s="28">
        <f t="shared" si="26"/>
        <v>-0.00031070867559472636</v>
      </c>
      <c r="H132" s="28">
        <f t="shared" si="27"/>
        <v>-2.22926981905692</v>
      </c>
      <c r="I132" s="28">
        <f t="shared" si="28"/>
        <v>-2.379759522796297</v>
      </c>
      <c r="J132" s="2">
        <f t="shared" si="12"/>
        <v>0</v>
      </c>
      <c r="K132" s="12">
        <f t="shared" si="13"/>
        <v>1.1531760889290381</v>
      </c>
      <c r="L132" s="12">
        <f t="shared" si="14"/>
        <v>6.004907161614829</v>
      </c>
      <c r="M132" s="2">
        <f t="shared" si="15"/>
        <v>0</v>
      </c>
    </row>
    <row r="133" spans="2:13" ht="12.75" hidden="1">
      <c r="B133">
        <f t="shared" si="23"/>
        <v>6720</v>
      </c>
      <c r="C133" s="28">
        <f t="shared" si="16"/>
        <v>-20591.52745110124</v>
      </c>
      <c r="D133" s="28">
        <f t="shared" si="17"/>
        <v>8297.387916526663</v>
      </c>
      <c r="E133" s="28">
        <f t="shared" si="24"/>
        <v>22200.397496594032</v>
      </c>
      <c r="F133" s="28">
        <f t="shared" si="25"/>
        <v>0.0007508949909640594</v>
      </c>
      <c r="G133" s="28">
        <f t="shared" si="26"/>
        <v>-0.0003025743009789387</v>
      </c>
      <c r="H133" s="28">
        <f t="shared" si="27"/>
        <v>-2.1842161195990766</v>
      </c>
      <c r="I133" s="28">
        <f t="shared" si="28"/>
        <v>-2.397913980855033</v>
      </c>
      <c r="J133" s="2">
        <f t="shared" si="12"/>
        <v>0</v>
      </c>
      <c r="K133" s="12">
        <f t="shared" si="13"/>
        <v>1.1297060649519024</v>
      </c>
      <c r="L133" s="12">
        <f t="shared" si="14"/>
        <v>5.99544012865194</v>
      </c>
      <c r="M133" s="2">
        <f t="shared" si="15"/>
        <v>0</v>
      </c>
    </row>
    <row r="134" spans="2:13" ht="12.75" hidden="1">
      <c r="B134">
        <f t="shared" si="23"/>
        <v>6780</v>
      </c>
      <c r="C134" s="28">
        <f t="shared" si="16"/>
        <v>-20722.580418277183</v>
      </c>
      <c r="D134" s="28">
        <f t="shared" si="17"/>
        <v>8153.51307767536</v>
      </c>
      <c r="E134" s="28">
        <f t="shared" si="24"/>
        <v>22268.92711155587</v>
      </c>
      <c r="F134" s="28">
        <f t="shared" si="25"/>
        <v>0.0007487189893018082</v>
      </c>
      <c r="G134" s="28">
        <f t="shared" si="26"/>
        <v>-0.0002945912114975736</v>
      </c>
      <c r="H134" s="28">
        <f t="shared" si="27"/>
        <v>-2.139292980240968</v>
      </c>
      <c r="I134" s="28">
        <f t="shared" si="28"/>
        <v>-2.4155894535448876</v>
      </c>
      <c r="J134" s="2">
        <f t="shared" si="12"/>
        <v>0</v>
      </c>
      <c r="K134" s="12">
        <f t="shared" si="13"/>
        <v>1.1063007435478172</v>
      </c>
      <c r="L134" s="12">
        <f t="shared" si="14"/>
        <v>5.986207941929787</v>
      </c>
      <c r="M134" s="2">
        <f t="shared" si="15"/>
        <v>0</v>
      </c>
    </row>
    <row r="135" spans="2:13" ht="12.75" hidden="1">
      <c r="B135">
        <f t="shared" si="23"/>
        <v>6840</v>
      </c>
      <c r="C135" s="28">
        <f t="shared" si="16"/>
        <v>-20850.93799709164</v>
      </c>
      <c r="D135" s="28">
        <f t="shared" si="17"/>
        <v>8008.577710462667</v>
      </c>
      <c r="E135" s="28">
        <f t="shared" si="24"/>
        <v>22336.045583385603</v>
      </c>
      <c r="F135" s="28">
        <f t="shared" si="25"/>
        <v>0.0007465856373090749</v>
      </c>
      <c r="G135" s="28">
        <f t="shared" si="26"/>
        <v>-0.00028675396256700803</v>
      </c>
      <c r="H135" s="28">
        <f t="shared" si="27"/>
        <v>-2.094497842002424</v>
      </c>
      <c r="I135" s="28">
        <f t="shared" si="28"/>
        <v>-2.4327946912989082</v>
      </c>
      <c r="J135" s="2">
        <f t="shared" si="12"/>
        <v>0</v>
      </c>
      <c r="K135" s="12">
        <f t="shared" si="13"/>
        <v>1.0829588975122415</v>
      </c>
      <c r="L135" s="12">
        <f t="shared" si="14"/>
        <v>5.977207077900457</v>
      </c>
      <c r="M135" s="2">
        <f t="shared" si="15"/>
        <v>0</v>
      </c>
    </row>
    <row r="136" spans="2:13" ht="12.75" hidden="1">
      <c r="B136">
        <f t="shared" si="23"/>
        <v>6900</v>
      </c>
      <c r="C136" s="28">
        <f t="shared" si="16"/>
        <v>-20976.607867611787</v>
      </c>
      <c r="D136" s="28">
        <f t="shared" si="17"/>
        <v>7862.610028984733</v>
      </c>
      <c r="E136" s="28">
        <f t="shared" si="24"/>
        <v>22401.75694224549</v>
      </c>
      <c r="F136" s="28">
        <f t="shared" si="25"/>
        <v>0.0007444952184081144</v>
      </c>
      <c r="G136" s="28">
        <f t="shared" si="26"/>
        <v>-0.0002790573007671553</v>
      </c>
      <c r="H136" s="28">
        <f t="shared" si="27"/>
        <v>-2.049828128897937</v>
      </c>
      <c r="I136" s="28">
        <f t="shared" si="28"/>
        <v>-2.4495381293449374</v>
      </c>
      <c r="J136" s="2">
        <f t="shared" si="12"/>
        <v>0</v>
      </c>
      <c r="K136" s="12">
        <f t="shared" si="13"/>
        <v>1.059679285643785</v>
      </c>
      <c r="L136" s="12">
        <f t="shared" si="14"/>
        <v>5.968434130914448</v>
      </c>
      <c r="M136" s="2">
        <f t="shared" si="15"/>
        <v>0</v>
      </c>
    </row>
    <row r="137" spans="2:13" ht="12.75" hidden="1">
      <c r="B137">
        <f t="shared" si="23"/>
        <v>6960</v>
      </c>
      <c r="C137" s="28">
        <f t="shared" si="16"/>
        <v>-21099.597555345663</v>
      </c>
      <c r="D137" s="28">
        <f t="shared" si="17"/>
        <v>7715.637741224036</v>
      </c>
      <c r="E137" s="28">
        <f t="shared" si="24"/>
        <v>22466.06513725422</v>
      </c>
      <c r="F137" s="28">
        <f t="shared" si="25"/>
        <v>0.000742447973758061</v>
      </c>
      <c r="G137" s="28">
        <f t="shared" si="26"/>
        <v>-0.0002714961549478313</v>
      </c>
      <c r="H137" s="28">
        <f t="shared" si="27"/>
        <v>-2.0052812504724535</v>
      </c>
      <c r="I137" s="28">
        <f t="shared" si="28"/>
        <v>-2.465827898641807</v>
      </c>
      <c r="J137" s="2">
        <f t="shared" si="12"/>
        <v>0</v>
      </c>
      <c r="K137" s="12">
        <f t="shared" si="13"/>
        <v>1.0364606543187063</v>
      </c>
      <c r="L137" s="12">
        <f t="shared" si="14"/>
        <v>5.959885809609043</v>
      </c>
      <c r="M137" s="2">
        <f t="shared" si="15"/>
        <v>0</v>
      </c>
    </row>
    <row r="138" spans="2:13" ht="12.75" hidden="1">
      <c r="B138">
        <f t="shared" si="23"/>
        <v>7020</v>
      </c>
      <c r="C138" s="28">
        <f t="shared" si="16"/>
        <v>-21219.91443037401</v>
      </c>
      <c r="D138" s="28">
        <f t="shared" si="17"/>
        <v>7567.6880673055275</v>
      </c>
      <c r="E138" s="28">
        <f t="shared" si="24"/>
        <v>22528.974036037096</v>
      </c>
      <c r="F138" s="28">
        <f t="shared" si="25"/>
        <v>0.0007404441059598685</v>
      </c>
      <c r="G138" s="28">
        <f t="shared" si="26"/>
        <v>-0.0002640656277651372</v>
      </c>
      <c r="H138" s="28">
        <f t="shared" si="27"/>
        <v>-1.9608546041148613</v>
      </c>
      <c r="I138" s="28">
        <f t="shared" si="28"/>
        <v>-2.4816718363077155</v>
      </c>
      <c r="J138" s="2">
        <f t="shared" si="12"/>
        <v>0</v>
      </c>
      <c r="K138" s="12">
        <f t="shared" si="13"/>
        <v>1.01330173893457</v>
      </c>
      <c r="L138" s="12">
        <f t="shared" si="14"/>
        <v>5.951558933450457</v>
      </c>
      <c r="M138" s="2">
        <f t="shared" si="15"/>
        <v>0</v>
      </c>
    </row>
    <row r="139" spans="2:13" ht="12.75" hidden="1">
      <c r="B139">
        <f t="shared" si="23"/>
        <v>7080</v>
      </c>
      <c r="C139" s="28">
        <f t="shared" si="16"/>
        <v>-21337.565706620902</v>
      </c>
      <c r="D139" s="28">
        <f t="shared" si="17"/>
        <v>7418.787757127065</v>
      </c>
      <c r="E139" s="28">
        <f t="shared" si="24"/>
        <v>22590.487424348834</v>
      </c>
      <c r="F139" s="28">
        <f t="shared" si="25"/>
        <v>0.0007384837824833595</v>
      </c>
      <c r="G139" s="28">
        <f t="shared" si="26"/>
        <v>-0.00025676098762402144</v>
      </c>
      <c r="H139" s="28">
        <f t="shared" si="27"/>
        <v>-1.9165455771658597</v>
      </c>
      <c r="I139" s="28">
        <f t="shared" si="28"/>
        <v>-2.497077495565157</v>
      </c>
      <c r="J139" s="2">
        <f t="shared" si="12"/>
        <v>0</v>
      </c>
      <c r="K139" s="12">
        <f t="shared" si="13"/>
        <v>0.9902012652327132</v>
      </c>
      <c r="L139" s="12">
        <f t="shared" si="14"/>
        <v>5.943450429423226</v>
      </c>
      <c r="M139" s="2">
        <f t="shared" si="15"/>
        <v>0</v>
      </c>
    </row>
    <row r="140" spans="2:13" ht="12.75" hidden="1">
      <c r="B140">
        <f t="shared" si="23"/>
        <v>7140</v>
      </c>
      <c r="C140" s="28">
        <f t="shared" si="16"/>
        <v>-21452.558441250854</v>
      </c>
      <c r="D140" s="28">
        <f t="shared" si="17"/>
        <v>7268.963107393155</v>
      </c>
      <c r="E140" s="28">
        <f t="shared" si="24"/>
        <v>22650.609005762428</v>
      </c>
      <c r="F140" s="28">
        <f t="shared" si="25"/>
        <v>0.0007365671388378649</v>
      </c>
      <c r="G140" s="28">
        <f t="shared" si="26"/>
        <v>-0.0002495776610045392</v>
      </c>
      <c r="H140" s="28">
        <f t="shared" si="27"/>
        <v>-1.8723515488355877</v>
      </c>
      <c r="I140" s="28">
        <f t="shared" si="28"/>
        <v>-2.512052155225429</v>
      </c>
      <c r="J140" s="2">
        <f t="shared" si="12"/>
        <v>0</v>
      </c>
      <c r="K140" s="12">
        <f t="shared" si="13"/>
        <v>0.9671579505084261</v>
      </c>
      <c r="L140" s="12">
        <f t="shared" si="14"/>
        <v>5.935557328860652</v>
      </c>
      <c r="M140" s="2">
        <f t="shared" si="15"/>
        <v>0</v>
      </c>
    </row>
    <row r="141" spans="2:13" ht="12.75">
      <c r="B141">
        <f t="shared" si="23"/>
        <v>7200</v>
      </c>
      <c r="C141" s="28">
        <f t="shared" si="16"/>
        <v>-21564.89953418099</v>
      </c>
      <c r="D141" s="28">
        <f t="shared" si="17"/>
        <v>7118.2399780796295</v>
      </c>
      <c r="E141" s="28">
        <f t="shared" si="24"/>
        <v>22709.3424014182</v>
      </c>
      <c r="F141" s="28">
        <f t="shared" si="25"/>
        <v>0.0007346942815061835</v>
      </c>
      <c r="G141" s="28">
        <f t="shared" si="26"/>
        <v>-0.00024251122515059863</v>
      </c>
      <c r="H141" s="28">
        <f t="shared" si="27"/>
        <v>-1.8282698919452167</v>
      </c>
      <c r="I141" s="28">
        <f t="shared" si="28"/>
        <v>-2.526602828734465</v>
      </c>
      <c r="J141" s="2">
        <f t="shared" si="12"/>
        <v>0</v>
      </c>
      <c r="K141" s="12">
        <f t="shared" si="13"/>
        <v>0.9441705047170701</v>
      </c>
      <c r="L141" s="12">
        <f t="shared" si="14"/>
        <v>5.927876764410373</v>
      </c>
      <c r="M141" s="2">
        <f t="shared" si="15"/>
        <v>0</v>
      </c>
    </row>
    <row r="142" spans="2:13" ht="12.75" hidden="1">
      <c r="B142">
        <f t="shared" si="23"/>
        <v>7260</v>
      </c>
      <c r="C142" s="28">
        <f t="shared" si="16"/>
        <v>-21674.595727697702</v>
      </c>
      <c r="D142" s="28">
        <f t="shared" si="17"/>
        <v>6966.643808355561</v>
      </c>
      <c r="E142" s="28">
        <f aca="true" t="shared" si="29" ref="E142:E181">SQRT((POWER(C142,2)+POWER(D142,2)))</f>
        <v>22766.691149827424</v>
      </c>
      <c r="F142" s="28">
        <f aca="true" t="shared" si="30" ref="F142:F181">-c*C142/POWER(E142,3)</f>
        <v>0.0007328652906600062</v>
      </c>
      <c r="G142" s="28">
        <f aca="true" t="shared" si="31" ref="G142:G181">-c*D142/POWER(E142,3)</f>
        <v>-0.00023555740110118098</v>
      </c>
      <c r="H142" s="28">
        <f aca="true" t="shared" si="32" ref="H142:H181">H141+dt*F142</f>
        <v>-1.7842979745056164</v>
      </c>
      <c r="I142" s="28">
        <f aca="true" t="shared" si="33" ref="I142:I181">I141+dt*G142</f>
        <v>-2.540736272800536</v>
      </c>
      <c r="J142" s="2">
        <f aca="true" t="shared" si="34" ref="J142:J181">IF(R&gt;E142,1,0)</f>
        <v>0</v>
      </c>
      <c r="K142" s="12">
        <f t="shared" si="13"/>
        <v>0.9212376314837408</v>
      </c>
      <c r="L142" s="12">
        <f t="shared" si="14"/>
        <v>5.92040596712948</v>
      </c>
      <c r="M142" s="2">
        <f t="shared" si="15"/>
        <v>0</v>
      </c>
    </row>
    <row r="143" spans="2:13" ht="12.75" hidden="1">
      <c r="B143">
        <f t="shared" si="23"/>
        <v>7320</v>
      </c>
      <c r="C143" s="28">
        <f t="shared" si="16"/>
        <v>-21781.653606168038</v>
      </c>
      <c r="D143" s="28">
        <f t="shared" si="17"/>
        <v>6814.199631987529</v>
      </c>
      <c r="E143" s="28">
        <f t="shared" si="29"/>
        <v>22822.658706725473</v>
      </c>
      <c r="F143" s="28">
        <f t="shared" si="30"/>
        <v>0.0007310802226734828</v>
      </c>
      <c r="G143" s="28">
        <f t="shared" si="31"/>
        <v>-0.0002287120470451473</v>
      </c>
      <c r="H143" s="28">
        <f t="shared" si="32"/>
        <v>-1.7404331611452075</v>
      </c>
      <c r="I143" s="28">
        <f t="shared" si="33"/>
        <v>-2.5544589956232446</v>
      </c>
      <c r="J143" s="2">
        <f t="shared" si="34"/>
        <v>0</v>
      </c>
      <c r="K143" s="12">
        <f t="shared" si="13"/>
        <v>0.8983580290234949</v>
      </c>
      <c r="L143" s="12">
        <f t="shared" si="14"/>
        <v>5.913142263703818</v>
      </c>
      <c r="M143" s="2">
        <f t="shared" si="15"/>
        <v>0</v>
      </c>
    </row>
    <row r="144" spans="2:13" ht="12.75" hidden="1">
      <c r="B144">
        <f t="shared" si="23"/>
        <v>7380</v>
      </c>
      <c r="C144" s="28">
        <f t="shared" si="16"/>
        <v>-21886.07959583675</v>
      </c>
      <c r="D144" s="28">
        <f t="shared" si="17"/>
        <v>6660.932092250134</v>
      </c>
      <c r="E144" s="28">
        <f t="shared" si="29"/>
        <v>22877.24844496972</v>
      </c>
      <c r="F144" s="28">
        <f t="shared" si="30"/>
        <v>0.0007293391124502813</v>
      </c>
      <c r="G144" s="28">
        <f t="shared" si="31"/>
        <v>-0.00022197115198180256</v>
      </c>
      <c r="H144" s="28">
        <f t="shared" si="32"/>
        <v>-1.6966728143981906</v>
      </c>
      <c r="I144" s="28">
        <f t="shared" si="33"/>
        <v>-2.5677772647421526</v>
      </c>
      <c r="J144" s="2">
        <f t="shared" si="34"/>
        <v>0</v>
      </c>
      <c r="K144" s="12">
        <f t="shared" si="13"/>
        <v>0.8755303909786426</v>
      </c>
      <c r="L144" s="12">
        <f t="shared" si="14"/>
        <v>5.9060830737864</v>
      </c>
      <c r="M144" s="2">
        <f t="shared" si="15"/>
        <v>0</v>
      </c>
    </row>
    <row r="145" spans="2:13" ht="12.75" hidden="1">
      <c r="B145">
        <f t="shared" si="23"/>
        <v>7440</v>
      </c>
      <c r="C145" s="28">
        <f t="shared" si="16"/>
        <v>-21987.87996470064</v>
      </c>
      <c r="D145" s="28">
        <f t="shared" si="17"/>
        <v>6506.865456365605</v>
      </c>
      <c r="E145" s="28">
        <f t="shared" si="29"/>
        <v>22930.46365447781</v>
      </c>
      <c r="F145" s="28">
        <f t="shared" si="30"/>
        <v>0.000727641975578265</v>
      </c>
      <c r="G145" s="28">
        <f t="shared" si="31"/>
        <v>-0.00021533082967038555</v>
      </c>
      <c r="H145" s="28">
        <f t="shared" si="32"/>
        <v>-1.6530142958634948</v>
      </c>
      <c r="I145" s="28">
        <f t="shared" si="33"/>
        <v>-2.580697114522376</v>
      </c>
      <c r="J145" s="2">
        <f t="shared" si="34"/>
        <v>0</v>
      </c>
      <c r="K145" s="12">
        <f t="shared" si="13"/>
        <v>0.8527534071791074</v>
      </c>
      <c r="L145" s="12">
        <f t="shared" si="14"/>
        <v>5.899225907450113</v>
      </c>
      <c r="M145" s="2">
        <f t="shared" si="15"/>
        <v>0</v>
      </c>
    </row>
    <row r="146" spans="2:13" ht="12.75" hidden="1">
      <c r="B146">
        <f t="shared" si="23"/>
        <v>7500</v>
      </c>
      <c r="C146" s="28">
        <f t="shared" si="16"/>
        <v>-22087.06082245245</v>
      </c>
      <c r="D146" s="28">
        <f t="shared" si="17"/>
        <v>6352.023629494262</v>
      </c>
      <c r="E146" s="28">
        <f t="shared" si="29"/>
        <v>22982.30754220227</v>
      </c>
      <c r="F146" s="28">
        <f t="shared" si="30"/>
        <v>0.0007259888103247926</v>
      </c>
      <c r="G146" s="28">
        <f t="shared" si="31"/>
        <v>-0.00020878731285258763</v>
      </c>
      <c r="H146" s="28">
        <f t="shared" si="32"/>
        <v>-1.6094549672440073</v>
      </c>
      <c r="I146" s="28">
        <f t="shared" si="33"/>
        <v>-2.593224353293531</v>
      </c>
      <c r="J146" s="2">
        <f t="shared" si="34"/>
        <v>0</v>
      </c>
      <c r="K146" s="12">
        <f t="shared" si="13"/>
        <v>0.8300257643314166</v>
      </c>
      <c r="L146" s="12">
        <f t="shared" si="14"/>
        <v>5.892568362750124</v>
      </c>
      <c r="M146" s="2">
        <f t="shared" si="15"/>
        <v>0</v>
      </c>
    </row>
    <row r="147" spans="2:13" ht="12.75" hidden="1">
      <c r="B147">
        <f t="shared" si="23"/>
        <v>7560</v>
      </c>
      <c r="C147" s="28">
        <f t="shared" si="16"/>
        <v>-22183.62812048709</v>
      </c>
      <c r="D147" s="28">
        <f t="shared" si="17"/>
        <v>6196.430168296651</v>
      </c>
      <c r="E147" s="28">
        <f t="shared" si="29"/>
        <v>23032.783232137674</v>
      </c>
      <c r="F147" s="28">
        <f t="shared" si="30"/>
        <v>0.0007243795994846139</v>
      </c>
      <c r="G147" s="28">
        <f t="shared" si="31"/>
        <v>-0.0002023369477330812</v>
      </c>
      <c r="H147" s="28">
        <f t="shared" si="32"/>
        <v>-1.5659921912749304</v>
      </c>
      <c r="I147" s="28">
        <f t="shared" si="33"/>
        <v>-2.605364570157516</v>
      </c>
      <c r="J147" s="2">
        <f t="shared" si="34"/>
        <v>0</v>
      </c>
      <c r="K147" s="12">
        <f t="shared" si="13"/>
        <v>0.807346146641464</v>
      </c>
      <c r="L147" s="12">
        <f t="shared" si="14"/>
        <v>5.886108123391615</v>
      </c>
      <c r="M147" s="2">
        <f t="shared" si="15"/>
        <v>0</v>
      </c>
    </row>
    <row r="148" spans="2:13" ht="12.75" hidden="1">
      <c r="B148">
        <f t="shared" si="23"/>
        <v>7620</v>
      </c>
      <c r="C148" s="28">
        <f t="shared" si="16"/>
        <v>-22277.587651963586</v>
      </c>
      <c r="D148" s="28">
        <f t="shared" si="17"/>
        <v>6040.108294087199</v>
      </c>
      <c r="E148" s="28">
        <f t="shared" si="29"/>
        <v>23081.893765356894</v>
      </c>
      <c r="F148" s="28">
        <f t="shared" si="30"/>
        <v>0.0007228143120914031</v>
      </c>
      <c r="G148" s="28">
        <f t="shared" si="31"/>
        <v>-0.00019597618870386988</v>
      </c>
      <c r="H148" s="28">
        <f t="shared" si="32"/>
        <v>-1.5226233325494463</v>
      </c>
      <c r="I148" s="28">
        <f t="shared" si="33"/>
        <v>-2.6171231414797482</v>
      </c>
      <c r="J148" s="2">
        <f t="shared" si="34"/>
        <v>0</v>
      </c>
      <c r="K148" s="12">
        <f t="shared" si="13"/>
        <v>0.7847132363758088</v>
      </c>
      <c r="L148" s="12">
        <f t="shared" si="14"/>
        <v>5.879842956498726</v>
      </c>
      <c r="M148" s="2">
        <f t="shared" si="15"/>
        <v>0</v>
      </c>
    </row>
    <row r="149" spans="2:13" ht="12.75" hidden="1">
      <c r="B149">
        <f t="shared" si="23"/>
        <v>7680</v>
      </c>
      <c r="C149" s="28">
        <f t="shared" si="16"/>
        <v>-22368.94505191655</v>
      </c>
      <c r="D149" s="28">
        <f t="shared" si="17"/>
        <v>5883.080905598415</v>
      </c>
      <c r="E149" s="28">
        <f t="shared" si="29"/>
        <v>23129.6421000732</v>
      </c>
      <c r="F149" s="28">
        <f t="shared" si="30"/>
        <v>0.0007212929050030949</v>
      </c>
      <c r="G149" s="28">
        <f t="shared" si="31"/>
        <v>-0.00018970159329904321</v>
      </c>
      <c r="H149" s="28">
        <f t="shared" si="32"/>
        <v>-1.4793457582492606</v>
      </c>
      <c r="I149" s="28">
        <f t="shared" si="33"/>
        <v>-2.628505237077691</v>
      </c>
      <c r="J149" s="2">
        <f t="shared" si="34"/>
        <v>0</v>
      </c>
      <c r="K149" s="12">
        <f t="shared" si="13"/>
        <v>0.7621257143659197</v>
      </c>
      <c r="L149" s="12">
        <f t="shared" si="14"/>
        <v>5.873770710480737</v>
      </c>
      <c r="M149" s="2">
        <f t="shared" si="15"/>
        <v>0</v>
      </c>
    </row>
    <row r="150" spans="2:13" ht="12.75" hidden="1">
      <c r="B150">
        <f t="shared" si="23"/>
        <v>7740</v>
      </c>
      <c r="C150" s="28">
        <f t="shared" si="16"/>
        <v>-22457.705797411505</v>
      </c>
      <c r="D150" s="28">
        <f t="shared" si="17"/>
        <v>5725.370591373753</v>
      </c>
      <c r="E150" s="28">
        <f t="shared" si="29"/>
        <v>23176.03111172527</v>
      </c>
      <c r="F150" s="28">
        <f t="shared" si="30"/>
        <v>0.0007198153243703972</v>
      </c>
      <c r="G150" s="28">
        <f t="shared" si="31"/>
        <v>-0.00018350981736725065</v>
      </c>
      <c r="H150" s="28">
        <f t="shared" si="32"/>
        <v>-1.4361568387870367</v>
      </c>
      <c r="I150" s="28">
        <f t="shared" si="33"/>
        <v>-2.639515826119726</v>
      </c>
      <c r="J150" s="2">
        <f t="shared" si="34"/>
        <v>0</v>
      </c>
      <c r="K150" s="12">
        <f aca="true" t="shared" si="35" ref="K150:K181">(H150*C150+I150*D150)/E150</f>
        <v>0.7395822604594511</v>
      </c>
      <c r="L150" s="12">
        <f aca="true" t="shared" si="36" ref="L150:L181">SQRT(2*c/E150)</f>
        <v>5.867889312991774</v>
      </c>
      <c r="M150" s="2">
        <f aca="true" t="shared" si="37" ref="M150:M181">IF(K150&gt;L150,1,0)</f>
        <v>0</v>
      </c>
    </row>
    <row r="151" spans="2:13" ht="12.75">
      <c r="B151">
        <f t="shared" si="23"/>
        <v>7800</v>
      </c>
      <c r="C151" s="28">
        <f aca="true" t="shared" si="38" ref="C151:C181">IF(E150&lt;R,C150,C150+dt*H150)</f>
        <v>-22543.87520773873</v>
      </c>
      <c r="D151" s="28">
        <f aca="true" t="shared" si="39" ref="D151:D181">IF(E150&lt;R,D150,D150+dt*I150)</f>
        <v>5566.999641806569</v>
      </c>
      <c r="E151" s="28">
        <f t="shared" si="29"/>
        <v>23221.063593082283</v>
      </c>
      <c r="F151" s="28">
        <f t="shared" si="30"/>
        <v>0.0007183815069971317</v>
      </c>
      <c r="G151" s="28">
        <f t="shared" si="31"/>
        <v>-0.00017739761044989564</v>
      </c>
      <c r="H151" s="28">
        <f t="shared" si="32"/>
        <v>-1.3930539483672089</v>
      </c>
      <c r="I151" s="28">
        <f t="shared" si="33"/>
        <v>-2.6501596827467195</v>
      </c>
      <c r="J151" s="2">
        <f t="shared" si="34"/>
        <v>0</v>
      </c>
      <c r="K151" s="12">
        <f t="shared" si="35"/>
        <v>0.7170815539223379</v>
      </c>
      <c r="L151" s="12">
        <f t="shared" si="36"/>
        <v>5.862196768980471</v>
      </c>
      <c r="M151" s="2">
        <f t="shared" si="37"/>
        <v>0</v>
      </c>
    </row>
    <row r="152" spans="2:13" ht="12.75" hidden="1">
      <c r="B152">
        <f t="shared" si="23"/>
        <v>7860</v>
      </c>
      <c r="C152" s="28">
        <f t="shared" si="38"/>
        <v>-22627.45844464076</v>
      </c>
      <c r="D152" s="28">
        <f t="shared" si="39"/>
        <v>5407.9900608417665</v>
      </c>
      <c r="E152" s="28">
        <f t="shared" si="29"/>
        <v>23264.742254366538</v>
      </c>
      <c r="F152" s="28">
        <f t="shared" si="30"/>
        <v>0.0007169913816003719</v>
      </c>
      <c r="G152" s="28">
        <f t="shared" si="31"/>
        <v>-0.00017136181135369124</v>
      </c>
      <c r="H152" s="28">
        <f t="shared" si="32"/>
        <v>-1.3500344654711864</v>
      </c>
      <c r="I152" s="28">
        <f t="shared" si="33"/>
        <v>-2.6604413914279412</v>
      </c>
      <c r="J152" s="2">
        <f t="shared" si="34"/>
        <v>0</v>
      </c>
      <c r="K152" s="12">
        <f t="shared" si="35"/>
        <v>0.6946222737952161</v>
      </c>
      <c r="L152" s="12">
        <f t="shared" si="36"/>
        <v>5.856691158826217</v>
      </c>
      <c r="M152" s="2">
        <f t="shared" si="37"/>
        <v>0</v>
      </c>
    </row>
    <row r="153" spans="2:13" ht="12.75" hidden="1">
      <c r="B153">
        <f t="shared" si="23"/>
        <v>7920</v>
      </c>
      <c r="C153" s="28">
        <f t="shared" si="38"/>
        <v>-22708.460512569032</v>
      </c>
      <c r="D153" s="28">
        <f t="shared" si="39"/>
        <v>5248.36357735609</v>
      </c>
      <c r="E153" s="28">
        <f t="shared" si="29"/>
        <v>23307.069723391334</v>
      </c>
      <c r="F153" s="28">
        <f t="shared" si="30"/>
        <v>0.0007156448699777362</v>
      </c>
      <c r="G153" s="28">
        <f t="shared" si="31"/>
        <v>-0.0001653993439068217</v>
      </c>
      <c r="H153" s="28">
        <f t="shared" si="32"/>
        <v>-1.3070957732725224</v>
      </c>
      <c r="I153" s="28">
        <f t="shared" si="33"/>
        <v>-2.6703653520623507</v>
      </c>
      <c r="J153" s="2">
        <f t="shared" si="34"/>
        <v>0</v>
      </c>
      <c r="K153" s="12">
        <f t="shared" si="35"/>
        <v>0.6722030992074269</v>
      </c>
      <c r="L153" s="12">
        <f t="shared" si="36"/>
        <v>5.8513706365587845</v>
      </c>
      <c r="M153" s="2">
        <f t="shared" si="37"/>
        <v>0</v>
      </c>
    </row>
    <row r="154" spans="2:13" ht="12.75" hidden="1">
      <c r="B154">
        <f t="shared" si="23"/>
        <v>7980</v>
      </c>
      <c r="C154" s="28">
        <f t="shared" si="38"/>
        <v>-22786.886258965384</v>
      </c>
      <c r="D154" s="28">
        <f t="shared" si="39"/>
        <v>5088.141656232349</v>
      </c>
      <c r="E154" s="28">
        <f t="shared" si="29"/>
        <v>23348.048545711743</v>
      </c>
      <c r="F154" s="28">
        <f t="shared" si="30"/>
        <v>0.0007143418880886296</v>
      </c>
      <c r="G154" s="28">
        <f t="shared" si="31"/>
        <v>-0.00015950721288852617</v>
      </c>
      <c r="H154" s="28">
        <f t="shared" si="32"/>
        <v>-1.2642352599872047</v>
      </c>
      <c r="I154" s="28">
        <f t="shared" si="33"/>
        <v>-2.679935784835662</v>
      </c>
      <c r="J154" s="2">
        <f t="shared" si="34"/>
        <v>0</v>
      </c>
      <c r="K154" s="12">
        <f t="shared" si="35"/>
        <v>0.6498227096516168</v>
      </c>
      <c r="L154" s="12">
        <f t="shared" si="36"/>
        <v>5.846233428158307</v>
      </c>
      <c r="M154" s="2">
        <f t="shared" si="37"/>
        <v>0</v>
      </c>
    </row>
    <row r="155" spans="2:13" ht="12.75" hidden="1">
      <c r="B155">
        <f t="shared" si="23"/>
        <v>8040</v>
      </c>
      <c r="C155" s="28">
        <f t="shared" si="38"/>
        <v>-22862.740374564615</v>
      </c>
      <c r="D155" s="28">
        <f t="shared" si="39"/>
        <v>4927.345509142209</v>
      </c>
      <c r="E155" s="28">
        <f t="shared" si="29"/>
        <v>23387.68118478638</v>
      </c>
      <c r="F155" s="28">
        <f t="shared" si="30"/>
        <v>0.0007130823470556971</v>
      </c>
      <c r="G155" s="28">
        <f t="shared" si="31"/>
        <v>-0.0001536825001224459</v>
      </c>
      <c r="H155" s="28">
        <f t="shared" si="32"/>
        <v>-1.2214503191638628</v>
      </c>
      <c r="I155" s="28">
        <f t="shared" si="33"/>
        <v>-2.6891567348430088</v>
      </c>
      <c r="J155" s="2">
        <f t="shared" si="34"/>
        <v>0</v>
      </c>
      <c r="K155" s="12">
        <f t="shared" si="35"/>
        <v>0.6274797852217388</v>
      </c>
      <c r="L155" s="12">
        <f t="shared" si="36"/>
        <v>5.841277829932705</v>
      </c>
      <c r="M155" s="2">
        <f t="shared" si="37"/>
        <v>0</v>
      </c>
    </row>
    <row r="156" spans="2:13" ht="12.75" hidden="1">
      <c r="B156">
        <f t="shared" si="23"/>
        <v>8100</v>
      </c>
      <c r="C156" s="28">
        <f t="shared" si="38"/>
        <v>-22936.02739371445</v>
      </c>
      <c r="D156" s="28">
        <f t="shared" si="39"/>
        <v>4765.996105051629</v>
      </c>
      <c r="E156" s="28">
        <f t="shared" si="29"/>
        <v>23425.970022148216</v>
      </c>
      <c r="F156" s="28">
        <f t="shared" si="30"/>
        <v>0.000711866154092275</v>
      </c>
      <c r="G156" s="28">
        <f t="shared" si="31"/>
        <v>-0.00014792236072457948</v>
      </c>
      <c r="H156" s="28">
        <f t="shared" si="32"/>
        <v>-1.1787383499183264</v>
      </c>
      <c r="I156" s="28">
        <f t="shared" si="33"/>
        <v>-2.6980320764864834</v>
      </c>
      <c r="J156" s="2">
        <f t="shared" si="34"/>
        <v>0</v>
      </c>
      <c r="K156" s="12">
        <f t="shared" si="35"/>
        <v>0.6051730068170521</v>
      </c>
      <c r="L156" s="12">
        <f t="shared" si="36"/>
        <v>5.836502206969849</v>
      </c>
      <c r="M156" s="2">
        <f t="shared" si="37"/>
        <v>0</v>
      </c>
    </row>
    <row r="157" spans="2:13" ht="12.75" hidden="1">
      <c r="B157">
        <f t="shared" si="23"/>
        <v>8160</v>
      </c>
      <c r="C157" s="28">
        <f t="shared" si="38"/>
        <v>-23006.751694709546</v>
      </c>
      <c r="D157" s="28">
        <f t="shared" si="39"/>
        <v>4604.114180462439</v>
      </c>
      <c r="E157" s="28">
        <f t="shared" si="29"/>
        <v>23462.917357582708</v>
      </c>
      <c r="F157" s="28">
        <f t="shared" si="30"/>
        <v>0.0007106932133611815</v>
      </c>
      <c r="G157" s="28">
        <f t="shared" si="31"/>
        <v>-0.00014222401949715756</v>
      </c>
      <c r="H157" s="28">
        <f t="shared" si="32"/>
        <v>-1.1360967571166556</v>
      </c>
      <c r="I157" s="28">
        <f t="shared" si="33"/>
        <v>-2.706565517656313</v>
      </c>
      <c r="J157" s="2">
        <f t="shared" si="34"/>
        <v>0</v>
      </c>
      <c r="K157" s="12">
        <f t="shared" si="35"/>
        <v>0.5829010563145326</v>
      </c>
      <c r="L157" s="12">
        <f t="shared" si="36"/>
        <v>5.831904991661843</v>
      </c>
      <c r="M157" s="2">
        <f t="shared" si="37"/>
        <v>0</v>
      </c>
    </row>
    <row r="158" spans="2:13" ht="12.75" hidden="1">
      <c r="B158">
        <f t="shared" si="23"/>
        <v>8220</v>
      </c>
      <c r="C158" s="28">
        <f t="shared" si="38"/>
        <v>-23074.917500136547</v>
      </c>
      <c r="D158" s="28">
        <f t="shared" si="39"/>
        <v>4441.720249403061</v>
      </c>
      <c r="E158" s="28">
        <f t="shared" si="29"/>
        <v>23498.525409311645</v>
      </c>
      <c r="F158" s="28">
        <f t="shared" si="30"/>
        <v>0.000709563426769776</v>
      </c>
      <c r="G158" s="28">
        <f t="shared" si="31"/>
        <v>-0.00013658476746018658</v>
      </c>
      <c r="H158" s="28">
        <f t="shared" si="32"/>
        <v>-1.093522951510469</v>
      </c>
      <c r="I158" s="28">
        <f t="shared" si="33"/>
        <v>-2.714760603703924</v>
      </c>
      <c r="J158" s="2">
        <f t="shared" si="34"/>
        <v>0</v>
      </c>
      <c r="K158" s="12">
        <f t="shared" si="35"/>
        <v>0.5606626167119321</v>
      </c>
      <c r="L158" s="12">
        <f t="shared" si="36"/>
        <v>5.82748468229899</v>
      </c>
      <c r="M158" s="2">
        <f t="shared" si="37"/>
        <v>0</v>
      </c>
    </row>
    <row r="159" spans="2:13" ht="12.75" hidden="1">
      <c r="B159">
        <f t="shared" si="23"/>
        <v>8280</v>
      </c>
      <c r="C159" s="28">
        <f t="shared" si="38"/>
        <v>-23140.528877227174</v>
      </c>
      <c r="D159" s="28">
        <f t="shared" si="39"/>
        <v>4278.834613180826</v>
      </c>
      <c r="E159" s="28">
        <f t="shared" si="29"/>
        <v>23532.796314181174</v>
      </c>
      <c r="F159" s="28">
        <f t="shared" si="30"/>
        <v>0.000708476694705846</v>
      </c>
      <c r="G159" s="28">
        <f t="shared" si="31"/>
        <v>-0.0001310019585128239</v>
      </c>
      <c r="H159" s="28">
        <f t="shared" si="32"/>
        <v>-1.0510143498281181</v>
      </c>
      <c r="I159" s="28">
        <f t="shared" si="33"/>
        <v>-2.7226207212146933</v>
      </c>
      <c r="J159" s="2">
        <f t="shared" si="34"/>
        <v>0</v>
      </c>
      <c r="K159" s="12">
        <f t="shared" si="35"/>
        <v>0.5384563722435738</v>
      </c>
      <c r="L159" s="12">
        <f t="shared" si="36"/>
        <v>5.823239841731103</v>
      </c>
      <c r="M159" s="2">
        <f t="shared" si="37"/>
        <v>0</v>
      </c>
    </row>
    <row r="160" spans="2:13" ht="12.75" hidden="1">
      <c r="B160">
        <f t="shared" si="23"/>
        <v>8340</v>
      </c>
      <c r="C160" s="28">
        <f t="shared" si="38"/>
        <v>-23203.589738216862</v>
      </c>
      <c r="D160" s="28">
        <f t="shared" si="39"/>
        <v>4115.477369907944</v>
      </c>
      <c r="E160" s="28">
        <f t="shared" si="29"/>
        <v>23565.732127852665</v>
      </c>
      <c r="F160" s="28">
        <f t="shared" si="30"/>
        <v>0.0007074329167185171</v>
      </c>
      <c r="G160" s="28">
        <f t="shared" si="31"/>
        <v>-0.00012547300621713046</v>
      </c>
      <c r="H160" s="28">
        <f t="shared" si="32"/>
        <v>-1.0085683748250072</v>
      </c>
      <c r="I160" s="28">
        <f t="shared" si="33"/>
        <v>-2.7301491015877213</v>
      </c>
      <c r="J160" s="2">
        <f t="shared" si="34"/>
        <v>0</v>
      </c>
      <c r="K160" s="12">
        <f t="shared" si="35"/>
        <v>0.5162810084708135</v>
      </c>
      <c r="L160" s="12">
        <f t="shared" si="36"/>
        <v>5.819169096093965</v>
      </c>
      <c r="M160" s="2">
        <f t="shared" si="37"/>
        <v>0</v>
      </c>
    </row>
    <row r="161" spans="2:13" ht="12.75">
      <c r="B161">
        <f t="shared" si="23"/>
        <v>8400</v>
      </c>
      <c r="C161" s="28">
        <f t="shared" si="38"/>
        <v>-23264.103840706364</v>
      </c>
      <c r="D161" s="28">
        <f t="shared" si="39"/>
        <v>3951.668423812681</v>
      </c>
      <c r="E161" s="28">
        <f t="shared" si="29"/>
        <v>23597.334824995105</v>
      </c>
      <c r="F161" s="28">
        <f t="shared" si="30"/>
        <v>0.0007064319921480775</v>
      </c>
      <c r="G161" s="28">
        <f t="shared" si="31"/>
        <v>-0.00011999538069710942</v>
      </c>
      <c r="H161" s="28">
        <f t="shared" si="32"/>
        <v>-0.9661824552961225</v>
      </c>
      <c r="I161" s="28">
        <f t="shared" si="33"/>
        <v>-2.7373488244295476</v>
      </c>
      <c r="J161" s="2">
        <f t="shared" si="34"/>
        <v>0</v>
      </c>
      <c r="K161" s="12">
        <f t="shared" si="35"/>
        <v>0.4941352123489666</v>
      </c>
      <c r="L161" s="12">
        <f t="shared" si="36"/>
        <v>5.81527113359886</v>
      </c>
      <c r="M161" s="2">
        <f t="shared" si="37"/>
        <v>0</v>
      </c>
    </row>
    <row r="162" spans="2:13" ht="12.75" hidden="1">
      <c r="B162">
        <f t="shared" si="23"/>
        <v>8460</v>
      </c>
      <c r="C162" s="28">
        <f t="shared" si="38"/>
        <v>-23322.074788024132</v>
      </c>
      <c r="D162" s="28">
        <f t="shared" si="39"/>
        <v>3787.427494346908</v>
      </c>
      <c r="E162" s="28">
        <f t="shared" si="29"/>
        <v>23627.60629947786</v>
      </c>
      <c r="F162" s="28">
        <f t="shared" si="30"/>
        <v>0.0007054738207082908</v>
      </c>
      <c r="G162" s="28">
        <f t="shared" si="31"/>
        <v>-0.00011456660564627707</v>
      </c>
      <c r="H162" s="28">
        <f t="shared" si="32"/>
        <v>-0.923854026053625</v>
      </c>
      <c r="I162" s="28">
        <f t="shared" si="33"/>
        <v>-2.744222820768324</v>
      </c>
      <c r="J162" s="2">
        <f t="shared" si="34"/>
        <v>0</v>
      </c>
      <c r="K162" s="12">
        <f t="shared" si="35"/>
        <v>0.4720176722723757</v>
      </c>
      <c r="L162" s="12">
        <f t="shared" si="36"/>
        <v>5.811544703383189</v>
      </c>
      <c r="M162" s="2">
        <f t="shared" si="37"/>
        <v>0</v>
      </c>
    </row>
    <row r="163" spans="2:13" ht="12.75" hidden="1">
      <c r="B163">
        <f t="shared" si="23"/>
        <v>8520</v>
      </c>
      <c r="C163" s="28">
        <f t="shared" si="38"/>
        <v>-23377.506029587348</v>
      </c>
      <c r="D163" s="28">
        <f t="shared" si="39"/>
        <v>3622.7741251008088</v>
      </c>
      <c r="E163" s="28">
        <f t="shared" si="29"/>
        <v>23656.54836456267</v>
      </c>
      <c r="F163" s="28">
        <f t="shared" si="30"/>
        <v>0.0007045583030245129</v>
      </c>
      <c r="G163" s="28">
        <f t="shared" si="31"/>
        <v>-0.00010918425543732799</v>
      </c>
      <c r="H163" s="28">
        <f t="shared" si="32"/>
        <v>-0.8815805278721542</v>
      </c>
      <c r="I163" s="28">
        <f t="shared" si="33"/>
        <v>-2.7507738760945637</v>
      </c>
      <c r="J163" s="2">
        <f t="shared" si="34"/>
        <v>0</v>
      </c>
      <c r="K163" s="12">
        <f t="shared" si="35"/>
        <v>0.44992707809917254</v>
      </c>
      <c r="L163" s="12">
        <f t="shared" si="36"/>
        <v>5.807988614420336</v>
      </c>
      <c r="M163" s="2">
        <f t="shared" si="37"/>
        <v>0</v>
      </c>
    </row>
    <row r="164" spans="2:13" ht="12.75" hidden="1">
      <c r="B164">
        <f t="shared" si="23"/>
        <v>8580</v>
      </c>
      <c r="C164" s="28">
        <f t="shared" si="38"/>
        <v>-23430.400861259677</v>
      </c>
      <c r="D164" s="28">
        <f t="shared" si="39"/>
        <v>3457.727692535135</v>
      </c>
      <c r="E164" s="28">
        <f t="shared" si="29"/>
        <v>23684.162753093948</v>
      </c>
      <c r="F164" s="28">
        <f t="shared" si="30"/>
        <v>0.0007036853411306541</v>
      </c>
      <c r="G164" s="28">
        <f t="shared" si="31"/>
        <v>-0.00010384595232775217</v>
      </c>
      <c r="H164" s="28">
        <f t="shared" si="32"/>
        <v>-0.839359407404315</v>
      </c>
      <c r="I164" s="28">
        <f t="shared" si="33"/>
        <v>-2.757004633234229</v>
      </c>
      <c r="J164" s="2">
        <f t="shared" si="34"/>
        <v>0</v>
      </c>
      <c r="K164" s="12">
        <f t="shared" si="35"/>
        <v>0.4278621211571866</v>
      </c>
      <c r="L164" s="12">
        <f t="shared" si="36"/>
        <v>5.804601734487017</v>
      </c>
      <c r="M164" s="2">
        <f t="shared" si="37"/>
        <v>0</v>
      </c>
    </row>
    <row r="165" spans="2:13" ht="12.75" hidden="1">
      <c r="B165">
        <f t="shared" si="23"/>
        <v>8640</v>
      </c>
      <c r="C165" s="28">
        <f t="shared" si="38"/>
        <v>-23480.762425703935</v>
      </c>
      <c r="D165" s="28">
        <f t="shared" si="39"/>
        <v>3292.307414541081</v>
      </c>
      <c r="E165" s="28">
        <f t="shared" si="29"/>
        <v>23710.45111768631</v>
      </c>
      <c r="F165" s="28">
        <f t="shared" si="30"/>
        <v>0.0007028548389278124</v>
      </c>
      <c r="G165" s="28">
        <f t="shared" si="31"/>
        <v>-9.854936375554005E-05</v>
      </c>
      <c r="H165" s="28">
        <f t="shared" si="32"/>
        <v>-0.7971881170686463</v>
      </c>
      <c r="I165" s="28">
        <f t="shared" si="33"/>
        <v>-2.762917595059561</v>
      </c>
      <c r="J165" s="2">
        <f t="shared" si="34"/>
        <v>0</v>
      </c>
      <c r="K165" s="12">
        <f t="shared" si="35"/>
        <v>0.40582149423234937</v>
      </c>
      <c r="L165" s="12">
        <f t="shared" si="36"/>
        <v>5.801382989186465</v>
      </c>
      <c r="M165" s="2">
        <f t="shared" si="37"/>
        <v>0</v>
      </c>
    </row>
    <row r="166" spans="2:13" ht="12.75" hidden="1">
      <c r="B166">
        <f t="shared" si="23"/>
        <v>8700</v>
      </c>
      <c r="C166" s="28">
        <f t="shared" si="38"/>
        <v>-23528.593712728052</v>
      </c>
      <c r="D166" s="28">
        <f t="shared" si="39"/>
        <v>3126.532358837507</v>
      </c>
      <c r="E166" s="28">
        <f t="shared" si="29"/>
        <v>23735.415030908644</v>
      </c>
      <c r="F166" s="28">
        <f t="shared" si="30"/>
        <v>0.0007020667026071557</v>
      </c>
      <c r="G166" s="28">
        <f t="shared" si="31"/>
        <v>-9.3292199719365E-05</v>
      </c>
      <c r="H166" s="28">
        <f t="shared" si="32"/>
        <v>-0.755064114912217</v>
      </c>
      <c r="I166" s="28">
        <f t="shared" si="33"/>
        <v>-2.768515127042723</v>
      </c>
      <c r="J166" s="2">
        <f t="shared" si="34"/>
        <v>0</v>
      </c>
      <c r="K166" s="12">
        <f t="shared" si="35"/>
        <v>0.38380389154085137</v>
      </c>
      <c r="L166" s="12">
        <f t="shared" si="36"/>
        <v>5.798331361025888</v>
      </c>
      <c r="M166" s="2">
        <f t="shared" si="37"/>
        <v>0</v>
      </c>
    </row>
    <row r="167" spans="2:13" ht="12.75" hidden="1">
      <c r="B167">
        <f t="shared" si="23"/>
        <v>8760</v>
      </c>
      <c r="C167" s="28">
        <f t="shared" si="38"/>
        <v>-23573.897559622787</v>
      </c>
      <c r="D167" s="28">
        <f t="shared" si="39"/>
        <v>2960.4214512149438</v>
      </c>
      <c r="E167" s="28">
        <f t="shared" si="29"/>
        <v>23759.05598546379</v>
      </c>
      <c r="F167" s="28">
        <f t="shared" si="30"/>
        <v>0.0007013208410394561</v>
      </c>
      <c r="G167" s="28">
        <f t="shared" si="31"/>
        <v>-8.807221023787861E-05</v>
      </c>
      <c r="H167" s="28">
        <f t="shared" si="32"/>
        <v>-0.7129848644498497</v>
      </c>
      <c r="I167" s="28">
        <f t="shared" si="33"/>
        <v>-2.7737994596569955</v>
      </c>
      <c r="J167" s="2">
        <f t="shared" si="34"/>
        <v>0</v>
      </c>
      <c r="K167" s="12">
        <f t="shared" si="35"/>
        <v>0.3618080086862298</v>
      </c>
      <c r="L167" s="12">
        <f t="shared" si="36"/>
        <v>5.795445888546759</v>
      </c>
      <c r="M167" s="2">
        <f t="shared" si="37"/>
        <v>0</v>
      </c>
    </row>
    <row r="168" spans="2:13" ht="12.75" hidden="1">
      <c r="B168">
        <f t="shared" si="23"/>
        <v>8820</v>
      </c>
      <c r="C168" s="28">
        <f t="shared" si="38"/>
        <v>-23616.67665148978</v>
      </c>
      <c r="D168" s="28">
        <f t="shared" si="39"/>
        <v>2793.993483635524</v>
      </c>
      <c r="E168" s="28">
        <f t="shared" si="29"/>
        <v>23781.375394363135</v>
      </c>
      <c r="F168" s="28">
        <f t="shared" si="30"/>
        <v>0.0007006171661334657</v>
      </c>
      <c r="G168" s="28">
        <f t="shared" si="31"/>
        <v>-8.288718288297379E-05</v>
      </c>
      <c r="H168" s="28">
        <f t="shared" si="32"/>
        <v>-0.6709478344818417</v>
      </c>
      <c r="I168" s="28">
        <f t="shared" si="33"/>
        <v>-2.778772690629974</v>
      </c>
      <c r="J168" s="2">
        <f t="shared" si="34"/>
        <v>0</v>
      </c>
      <c r="K168" s="12">
        <f t="shared" si="35"/>
        <v>0.3398325426024783</v>
      </c>
      <c r="L168" s="12">
        <f t="shared" si="36"/>
        <v>5.79272566550654</v>
      </c>
      <c r="M168" s="2">
        <f t="shared" si="37"/>
        <v>0</v>
      </c>
    </row>
    <row r="169" spans="2:13" ht="12.75" hidden="1">
      <c r="B169">
        <f t="shared" si="23"/>
        <v>8880</v>
      </c>
      <c r="C169" s="28">
        <f t="shared" si="38"/>
        <v>-23656.93352155869</v>
      </c>
      <c r="D169" s="28">
        <f t="shared" si="39"/>
        <v>2627.2671221977257</v>
      </c>
      <c r="E169" s="28">
        <f t="shared" si="29"/>
        <v>23802.374591095493</v>
      </c>
      <c r="F169" s="28">
        <f t="shared" si="30"/>
        <v>0.0006999555931651555</v>
      </c>
      <c r="G169" s="28">
        <f t="shared" si="31"/>
        <v>-7.773494038208107E-05</v>
      </c>
      <c r="H169" s="28">
        <f t="shared" si="32"/>
        <v>-0.6289504988919323</v>
      </c>
      <c r="I169" s="28">
        <f t="shared" si="33"/>
        <v>-2.783436787052899</v>
      </c>
      <c r="J169" s="2">
        <f t="shared" si="34"/>
        <v>0</v>
      </c>
      <c r="K169" s="12">
        <f t="shared" si="35"/>
        <v>0.3178761914842057</v>
      </c>
      <c r="L169" s="12">
        <f t="shared" si="36"/>
        <v>5.7901698401105826</v>
      </c>
      <c r="M169" s="2">
        <f t="shared" si="37"/>
        <v>0</v>
      </c>
    </row>
    <row r="170" spans="2:13" ht="12.75" hidden="1">
      <c r="B170">
        <f t="shared" si="23"/>
        <v>8940</v>
      </c>
      <c r="C170" s="28">
        <f t="shared" si="38"/>
        <v>-23694.670551492207</v>
      </c>
      <c r="D170" s="28">
        <f t="shared" si="39"/>
        <v>2460.2609149745517</v>
      </c>
      <c r="E170" s="28">
        <f t="shared" si="29"/>
        <v>23822.054829789628</v>
      </c>
      <c r="F170" s="28">
        <f t="shared" si="30"/>
        <v>0.0006993360410796728</v>
      </c>
      <c r="G170" s="28">
        <f t="shared" si="31"/>
        <v>-7.261333828475629E-05</v>
      </c>
      <c r="H170" s="28">
        <f t="shared" si="32"/>
        <v>-0.5869903364271519</v>
      </c>
      <c r="I170" s="28">
        <f t="shared" si="33"/>
        <v>-2.7877935873499844</v>
      </c>
      <c r="J170" s="2">
        <f t="shared" si="34"/>
        <v>0</v>
      </c>
      <c r="K170" s="12">
        <f t="shared" si="35"/>
        <v>0.29593765470479927</v>
      </c>
      <c r="L170" s="12">
        <f t="shared" si="36"/>
        <v>5.787777614292981</v>
      </c>
      <c r="M170" s="2">
        <f t="shared" si="37"/>
        <v>0</v>
      </c>
    </row>
    <row r="171" spans="2:13" ht="12.75">
      <c r="B171">
        <f t="shared" si="23"/>
        <v>9000</v>
      </c>
      <c r="C171" s="28">
        <f t="shared" si="38"/>
        <v>-23729.889971677836</v>
      </c>
      <c r="D171" s="28">
        <f t="shared" si="39"/>
        <v>2292.9932997335527</v>
      </c>
      <c r="E171" s="28">
        <f t="shared" si="29"/>
        <v>23840.417285369804</v>
      </c>
      <c r="F171" s="28">
        <f t="shared" si="30"/>
        <v>0.0006987584327677196</v>
      </c>
      <c r="G171" s="28">
        <f t="shared" si="31"/>
        <v>-6.752026268899767E-05</v>
      </c>
      <c r="H171" s="28">
        <f t="shared" si="32"/>
        <v>-0.5450648304610888</v>
      </c>
      <c r="I171" s="28">
        <f t="shared" si="33"/>
        <v>-2.7918448031113243</v>
      </c>
      <c r="J171" s="2">
        <f t="shared" si="34"/>
        <v>0</v>
      </c>
      <c r="K171" s="12">
        <f t="shared" si="35"/>
        <v>0.2740156327234913</v>
      </c>
      <c r="L171" s="12">
        <f t="shared" si="36"/>
        <v>5.7855482430452785</v>
      </c>
      <c r="M171" s="2">
        <f t="shared" si="37"/>
        <v>0</v>
      </c>
    </row>
    <row r="172" spans="2:13" ht="12.75" hidden="1">
      <c r="B172">
        <f t="shared" si="23"/>
        <v>9060</v>
      </c>
      <c r="C172" s="28">
        <f t="shared" si="38"/>
        <v>-23762.593861505502</v>
      </c>
      <c r="D172" s="28">
        <f t="shared" si="39"/>
        <v>2125.482611546873</v>
      </c>
      <c r="E172" s="28">
        <f t="shared" si="29"/>
        <v>23857.46305370391</v>
      </c>
      <c r="F172" s="28">
        <f t="shared" si="30"/>
        <v>0.0006982226953179046</v>
      </c>
      <c r="G172" s="28">
        <f t="shared" si="31"/>
        <v>-6.245362802289516E-05</v>
      </c>
      <c r="H172" s="28">
        <f t="shared" si="32"/>
        <v>-0.5031714687420145</v>
      </c>
      <c r="I172" s="28">
        <f t="shared" si="33"/>
        <v>-2.795592020792698</v>
      </c>
      <c r="J172" s="2">
        <f t="shared" si="34"/>
        <v>0</v>
      </c>
      <c r="K172" s="12">
        <f t="shared" si="35"/>
        <v>0.25210882698216514</v>
      </c>
      <c r="L172" s="12">
        <f t="shared" si="36"/>
        <v>5.783481033791975</v>
      </c>
      <c r="M172" s="2">
        <f t="shared" si="37"/>
        <v>0</v>
      </c>
    </row>
    <row r="173" spans="2:13" ht="12.75" hidden="1">
      <c r="B173">
        <f t="shared" si="23"/>
        <v>9120</v>
      </c>
      <c r="C173" s="28">
        <f t="shared" si="38"/>
        <v>-23792.784149630024</v>
      </c>
      <c r="D173" s="28">
        <f t="shared" si="39"/>
        <v>1957.7470902993114</v>
      </c>
      <c r="E173" s="28">
        <f t="shared" si="29"/>
        <v>23873.19315174368</v>
      </c>
      <c r="F173" s="28">
        <f t="shared" si="30"/>
        <v>0.0006977287602464853</v>
      </c>
      <c r="G173" s="28">
        <f t="shared" si="31"/>
        <v>-5.741137487736774E-05</v>
      </c>
      <c r="H173" s="28">
        <f t="shared" si="32"/>
        <v>-0.46130774312722533</v>
      </c>
      <c r="I173" s="28">
        <f t="shared" si="33"/>
        <v>-2.79903670328534</v>
      </c>
      <c r="J173" s="2">
        <f t="shared" si="34"/>
        <v>0</v>
      </c>
      <c r="K173" s="12">
        <f t="shared" si="35"/>
        <v>0.23021593979269472</v>
      </c>
      <c r="L173" s="12">
        <f t="shared" si="36"/>
        <v>5.781575345811873</v>
      </c>
      <c r="M173" s="2">
        <f t="shared" si="37"/>
        <v>0</v>
      </c>
    </row>
    <row r="174" spans="2:13" ht="12.75" hidden="1">
      <c r="B174">
        <f t="shared" si="23"/>
        <v>9180</v>
      </c>
      <c r="C174" s="28">
        <f t="shared" si="38"/>
        <v>-23820.462614217657</v>
      </c>
      <c r="D174" s="28">
        <f t="shared" si="39"/>
        <v>1789.804888102191</v>
      </c>
      <c r="E174" s="28">
        <f t="shared" si="29"/>
        <v>23887.608517656503</v>
      </c>
      <c r="F174" s="28">
        <f t="shared" si="30"/>
        <v>0.000697276563705803</v>
      </c>
      <c r="G174" s="28">
        <f t="shared" si="31"/>
        <v>-5.239146788588652E-05</v>
      </c>
      <c r="H174" s="28">
        <f t="shared" si="32"/>
        <v>-0.41947114930487717</v>
      </c>
      <c r="I174" s="28">
        <f t="shared" si="33"/>
        <v>-2.802180191358493</v>
      </c>
      <c r="J174" s="2">
        <f t="shared" si="34"/>
        <v>0</v>
      </c>
      <c r="K174" s="12">
        <f t="shared" si="35"/>
        <v>0.20833567421555388</v>
      </c>
      <c r="L174" s="12">
        <f t="shared" si="36"/>
        <v>5.779830589704381</v>
      </c>
      <c r="M174" s="2">
        <f t="shared" si="37"/>
        <v>0</v>
      </c>
    </row>
    <row r="175" spans="2:13" ht="12.75" hidden="1">
      <c r="B175">
        <f t="shared" si="23"/>
        <v>9240</v>
      </c>
      <c r="C175" s="28">
        <f t="shared" si="38"/>
        <v>-23845.63088317595</v>
      </c>
      <c r="D175" s="28">
        <f t="shared" si="39"/>
        <v>1621.6740766206813</v>
      </c>
      <c r="E175" s="28">
        <f t="shared" si="29"/>
        <v>23900.710010948587</v>
      </c>
      <c r="F175" s="28">
        <f t="shared" si="30"/>
        <v>0.000696866046672564</v>
      </c>
      <c r="G175" s="28">
        <f t="shared" si="31"/>
        <v>-4.7391893647207226E-05</v>
      </c>
      <c r="H175" s="28">
        <f t="shared" si="32"/>
        <v>-0.37765918650452335</v>
      </c>
      <c r="I175" s="28">
        <f t="shared" si="33"/>
        <v>-2.8050237049773252</v>
      </c>
      <c r="J175" s="2">
        <f t="shared" si="34"/>
        <v>0</v>
      </c>
      <c r="K175" s="12">
        <f t="shared" si="35"/>
        <v>0.18646673393039767</v>
      </c>
      <c r="L175" s="12">
        <f t="shared" si="36"/>
        <v>5.778246226899934</v>
      </c>
      <c r="M175" s="2">
        <f t="shared" si="37"/>
        <v>0</v>
      </c>
    </row>
    <row r="176" spans="2:13" ht="12.75" hidden="1">
      <c r="B176">
        <f t="shared" si="23"/>
        <v>9300</v>
      </c>
      <c r="C176" s="28">
        <f t="shared" si="38"/>
        <v>-23868.29043436622</v>
      </c>
      <c r="D176" s="28">
        <f t="shared" si="39"/>
        <v>1453.3726543220419</v>
      </c>
      <c r="E176" s="28">
        <f t="shared" si="29"/>
        <v>23912.498412578912</v>
      </c>
      <c r="F176" s="28">
        <f t="shared" si="30"/>
        <v>0.0006964971551170458</v>
      </c>
      <c r="G176" s="28">
        <f t="shared" si="31"/>
        <v>-4.241065868725636E-05</v>
      </c>
      <c r="H176" s="28">
        <f t="shared" si="32"/>
        <v>-0.3358693571975006</v>
      </c>
      <c r="I176" s="28">
        <f t="shared" si="33"/>
        <v>-2.8075683444985606</v>
      </c>
      <c r="J176" s="2">
        <f t="shared" si="34"/>
        <v>0</v>
      </c>
      <c r="K176" s="12">
        <f t="shared" si="35"/>
        <v>0.16460782309927238</v>
      </c>
      <c r="L176" s="12">
        <f t="shared" si="36"/>
        <v>5.7768217692138135</v>
      </c>
      <c r="M176" s="2">
        <f t="shared" si="37"/>
        <v>0</v>
      </c>
    </row>
    <row r="177" spans="2:13" ht="12.75" hidden="1">
      <c r="B177">
        <f t="shared" si="23"/>
        <v>9360</v>
      </c>
      <c r="C177" s="28">
        <f t="shared" si="38"/>
        <v>-23888.44259579807</v>
      </c>
      <c r="D177" s="28">
        <f t="shared" si="39"/>
        <v>1284.9185536521281</v>
      </c>
      <c r="E177" s="28">
        <f t="shared" si="29"/>
        <v>23922.974425063854</v>
      </c>
      <c r="F177" s="28">
        <f t="shared" si="30"/>
        <v>0.0006961698401541607</v>
      </c>
      <c r="G177" s="28">
        <f t="shared" si="31"/>
        <v>-3.744578745641886E-05</v>
      </c>
      <c r="H177" s="28">
        <f t="shared" si="32"/>
        <v>-0.294099166788251</v>
      </c>
      <c r="I177" s="28">
        <f t="shared" si="33"/>
        <v>-2.809815091745946</v>
      </c>
      <c r="J177" s="2">
        <f t="shared" si="34"/>
        <v>0</v>
      </c>
      <c r="K177" s="12">
        <f t="shared" si="35"/>
        <v>0.14275764622307988</v>
      </c>
      <c r="L177" s="12">
        <f t="shared" si="36"/>
        <v>5.775556778442656</v>
      </c>
      <c r="M177" s="2">
        <f t="shared" si="37"/>
        <v>0</v>
      </c>
    </row>
    <row r="178" spans="2:13" ht="12.75" hidden="1">
      <c r="B178">
        <f t="shared" si="23"/>
        <v>9420</v>
      </c>
      <c r="C178" s="28">
        <f t="shared" si="38"/>
        <v>-23906.088545805367</v>
      </c>
      <c r="D178" s="28">
        <f t="shared" si="39"/>
        <v>1116.3296481473715</v>
      </c>
      <c r="E178" s="28">
        <f t="shared" si="29"/>
        <v>23932.138672572066</v>
      </c>
      <c r="F178" s="28">
        <f t="shared" si="30"/>
        <v>0.0006958840581772381</v>
      </c>
      <c r="G178" s="28">
        <f t="shared" si="31"/>
        <v>-3.249532035857313E-05</v>
      </c>
      <c r="H178" s="28">
        <f t="shared" si="32"/>
        <v>-0.2523461232976167</v>
      </c>
      <c r="I178" s="28">
        <f t="shared" si="33"/>
        <v>-2.8117648109674604</v>
      </c>
      <c r="J178" s="2">
        <f t="shared" si="34"/>
        <v>0</v>
      </c>
      <c r="K178" s="12">
        <f t="shared" si="35"/>
        <v>0.12091490799188473</v>
      </c>
      <c r="L178" s="12">
        <f t="shared" si="36"/>
        <v>5.774450866003061</v>
      </c>
      <c r="M178" s="2">
        <f t="shared" si="37"/>
        <v>0</v>
      </c>
    </row>
    <row r="179" spans="2:13" ht="12.75" hidden="1">
      <c r="B179">
        <f t="shared" si="23"/>
        <v>9480</v>
      </c>
      <c r="C179" s="28">
        <f t="shared" si="38"/>
        <v>-23921.229313203225</v>
      </c>
      <c r="D179" s="28">
        <f t="shared" si="39"/>
        <v>947.6237594893239</v>
      </c>
      <c r="E179" s="28">
        <f t="shared" si="29"/>
        <v>23939.99170100946</v>
      </c>
      <c r="F179" s="28">
        <f t="shared" si="30"/>
        <v>0.0006956397709752621</v>
      </c>
      <c r="G179" s="28">
        <f t="shared" si="31"/>
        <v>-2.7557311808303465E-05</v>
      </c>
      <c r="H179" s="28">
        <f t="shared" si="32"/>
        <v>-0.21060773703910096</v>
      </c>
      <c r="I179" s="28">
        <f t="shared" si="33"/>
        <v>-2.8134182496759585</v>
      </c>
      <c r="J179" s="2">
        <f t="shared" si="34"/>
        <v>0</v>
      </c>
      <c r="K179" s="12">
        <f t="shared" si="35"/>
        <v>0.09907831312962893</v>
      </c>
      <c r="L179" s="12">
        <f t="shared" si="36"/>
        <v>5.773503692611727</v>
      </c>
      <c r="M179" s="2">
        <f t="shared" si="37"/>
        <v>0</v>
      </c>
    </row>
    <row r="180" spans="2:13" ht="12.75" hidden="1">
      <c r="B180">
        <f t="shared" si="23"/>
        <v>9540</v>
      </c>
      <c r="C180" s="28">
        <f t="shared" si="38"/>
        <v>-23933.86577742557</v>
      </c>
      <c r="D180" s="28">
        <f t="shared" si="39"/>
        <v>778.8186645087665</v>
      </c>
      <c r="E180" s="28">
        <f t="shared" si="29"/>
        <v>23946.533978093994</v>
      </c>
      <c r="F180" s="28">
        <f t="shared" si="30"/>
        <v>0.0006954369458342373</v>
      </c>
      <c r="G180" s="28">
        <f t="shared" si="31"/>
        <v>-2.262982831279732E-05</v>
      </c>
      <c r="H180" s="28">
        <f t="shared" si="32"/>
        <v>-0.16888152028904674</v>
      </c>
      <c r="I180" s="28">
        <f t="shared" si="33"/>
        <v>-2.8147760393747263</v>
      </c>
      <c r="J180" s="2">
        <f t="shared" si="34"/>
        <v>0</v>
      </c>
      <c r="K180" s="12">
        <f t="shared" si="35"/>
        <v>0.07724656623378907</v>
      </c>
      <c r="L180" s="12">
        <f t="shared" si="36"/>
        <v>5.772714968006657</v>
      </c>
      <c r="M180" s="2">
        <f t="shared" si="37"/>
        <v>0</v>
      </c>
    </row>
    <row r="181" spans="2:13" ht="12.75">
      <c r="B181">
        <f t="shared" si="23"/>
        <v>9600</v>
      </c>
      <c r="C181" s="28">
        <f t="shared" si="38"/>
        <v>-23943.99866864291</v>
      </c>
      <c r="D181" s="28">
        <f t="shared" si="39"/>
        <v>609.9321021462829</v>
      </c>
      <c r="E181" s="28">
        <f t="shared" si="29"/>
        <v>23951.76589342009</v>
      </c>
      <c r="F181" s="28">
        <f t="shared" si="30"/>
        <v>0.0006952755556232377</v>
      </c>
      <c r="G181" s="28">
        <f t="shared" si="31"/>
        <v>-1.771094657500002E-05</v>
      </c>
      <c r="H181" s="28">
        <f t="shared" si="32"/>
        <v>-0.12716498695165246</v>
      </c>
      <c r="I181" s="28">
        <f t="shared" si="33"/>
        <v>-2.815838696169226</v>
      </c>
      <c r="J181" s="2">
        <f t="shared" si="34"/>
        <v>0</v>
      </c>
      <c r="K181" s="12">
        <f t="shared" si="35"/>
        <v>0.05541837161049003</v>
      </c>
      <c r="L181" s="12">
        <f t="shared" si="36"/>
        <v>5.77208445070899</v>
      </c>
      <c r="M181" s="2">
        <f t="shared" si="37"/>
        <v>0</v>
      </c>
    </row>
    <row r="182" spans="2:13" ht="12.75" hidden="1">
      <c r="B182">
        <f aca="true" t="shared" si="40" ref="B182:B245">B181+dt</f>
        <v>9660</v>
      </c>
      <c r="C182" s="28">
        <f aca="true" t="shared" si="41" ref="C182:C245">IF(E181&lt;R,C181,C181+dt*H181)</f>
        <v>-23951.62856786001</v>
      </c>
      <c r="D182" s="28">
        <f aca="true" t="shared" si="42" ref="D182:D245">IF(E181&lt;R,D181,D181+dt*I181)</f>
        <v>440.98178037612934</v>
      </c>
      <c r="E182" s="28">
        <f aca="true" t="shared" si="43" ref="E182:E245">SQRT((POWER(C182,2)+POWER(D182,2)))</f>
        <v>23955.68775851262</v>
      </c>
      <c r="F182" s="28">
        <f aca="true" t="shared" si="44" ref="F182:F245">-c*C182/POWER(E182,3)</f>
        <v>0.000695155578865624</v>
      </c>
      <c r="G182" s="28">
        <f aca="true" t="shared" si="45" ref="G182:G245">-c*D182/POWER(E182,3)</f>
        <v>-1.2798751614656942E-05</v>
      </c>
      <c r="H182" s="28">
        <f aca="true" t="shared" si="46" ref="H182:H245">H181+dt*F182</f>
        <v>-0.08545565221971502</v>
      </c>
      <c r="I182" s="28">
        <f aca="true" t="shared" si="47" ref="I182:I245">I181+dt*G182</f>
        <v>-2.8166066212661054</v>
      </c>
      <c r="J182" s="15"/>
      <c r="K182" s="15"/>
      <c r="L182" s="15"/>
      <c r="M182" s="15"/>
    </row>
    <row r="183" spans="2:13" ht="12.75" hidden="1">
      <c r="B183">
        <f t="shared" si="40"/>
        <v>9720</v>
      </c>
      <c r="C183" s="28">
        <f t="shared" si="41"/>
        <v>-23956.755906993192</v>
      </c>
      <c r="D183" s="28">
        <f t="shared" si="42"/>
        <v>271.985383100163</v>
      </c>
      <c r="E183" s="28">
        <f t="shared" si="43"/>
        <v>23958.29980687013</v>
      </c>
      <c r="F183" s="28">
        <f t="shared" si="44"/>
        <v>0.0006950769997958314</v>
      </c>
      <c r="G183" s="28">
        <f t="shared" si="45"/>
        <v>-7.891334903921423E-06</v>
      </c>
      <c r="H183" s="28">
        <f t="shared" si="46"/>
        <v>-0.04375103223196514</v>
      </c>
      <c r="I183" s="28">
        <f t="shared" si="47"/>
        <v>-2.817080101360341</v>
      </c>
      <c r="J183" s="15"/>
      <c r="K183" s="15"/>
      <c r="L183" s="15"/>
      <c r="M183" s="15"/>
    </row>
    <row r="184" spans="2:13" ht="12.75" hidden="1">
      <c r="B184">
        <f t="shared" si="40"/>
        <v>9780</v>
      </c>
      <c r="C184" s="28">
        <f t="shared" si="41"/>
        <v>-23959.38096892711</v>
      </c>
      <c r="D184" s="28">
        <f t="shared" si="42"/>
        <v>102.96057701854255</v>
      </c>
      <c r="E184" s="28">
        <f t="shared" si="43"/>
        <v>23959.60219399743</v>
      </c>
      <c r="F184" s="28">
        <f t="shared" si="44"/>
        <v>0.0006950398084020332</v>
      </c>
      <c r="G184" s="28">
        <f t="shared" si="45"/>
        <v>-2.986792514244791E-06</v>
      </c>
      <c r="H184" s="28">
        <f t="shared" si="46"/>
        <v>-0.0020486437278431427</v>
      </c>
      <c r="I184" s="28">
        <f t="shared" si="47"/>
        <v>-2.8172593089111957</v>
      </c>
      <c r="J184" s="15"/>
      <c r="K184" s="15"/>
      <c r="L184" s="15"/>
      <c r="M184" s="15"/>
    </row>
    <row r="185" spans="2:13" ht="12.75" hidden="1">
      <c r="B185">
        <f t="shared" si="40"/>
        <v>9840</v>
      </c>
      <c r="C185" s="28">
        <f t="shared" si="41"/>
        <v>-23959.50388755078</v>
      </c>
      <c r="D185" s="28">
        <f t="shared" si="42"/>
        <v>-66.07498151612918</v>
      </c>
      <c r="E185" s="28">
        <f t="shared" si="43"/>
        <v>23959.594997427303</v>
      </c>
      <c r="F185" s="28">
        <f t="shared" si="44"/>
        <v>0.0006950440004549241</v>
      </c>
      <c r="G185" s="28">
        <f t="shared" si="45"/>
        <v>1.916776728704219E-06</v>
      </c>
      <c r="H185" s="28">
        <f t="shared" si="46"/>
        <v>0.0396539962994523</v>
      </c>
      <c r="I185" s="28">
        <f t="shared" si="47"/>
        <v>-2.8171443023074736</v>
      </c>
      <c r="J185" s="15"/>
      <c r="K185" s="15"/>
      <c r="L185" s="15"/>
      <c r="M185" s="15"/>
    </row>
    <row r="186" spans="2:13" ht="12.75" hidden="1">
      <c r="B186">
        <f t="shared" si="40"/>
        <v>9900</v>
      </c>
      <c r="C186" s="28">
        <f t="shared" si="41"/>
        <v>-23957.124647772813</v>
      </c>
      <c r="D186" s="28">
        <f t="shared" si="42"/>
        <v>-235.1036396545776</v>
      </c>
      <c r="E186" s="28">
        <f t="shared" si="43"/>
        <v>23958.27821673132</v>
      </c>
      <c r="F186" s="28">
        <f t="shared" si="44"/>
        <v>0.0006950895775227814</v>
      </c>
      <c r="G186" s="28">
        <f t="shared" si="45"/>
        <v>6.821273085322485E-06</v>
      </c>
      <c r="H186" s="28">
        <f t="shared" si="46"/>
        <v>0.08135937095081919</v>
      </c>
      <c r="I186" s="28">
        <f t="shared" si="47"/>
        <v>-2.816735025922354</v>
      </c>
      <c r="J186" s="15"/>
      <c r="K186" s="15"/>
      <c r="L186" s="15"/>
      <c r="M186" s="15"/>
    </row>
    <row r="187" spans="2:13" ht="12.75" hidden="1">
      <c r="B187">
        <f t="shared" si="40"/>
        <v>9960</v>
      </c>
      <c r="C187" s="28">
        <f t="shared" si="41"/>
        <v>-23952.243085515765</v>
      </c>
      <c r="D187" s="28">
        <f t="shared" si="42"/>
        <v>-404.1077412099188</v>
      </c>
      <c r="E187" s="28">
        <f t="shared" si="43"/>
        <v>23955.651773519825</v>
      </c>
      <c r="F187" s="28">
        <f t="shared" si="44"/>
        <v>0.0006951765469728718</v>
      </c>
      <c r="G187" s="28">
        <f t="shared" si="45"/>
        <v>1.1728597740776853E-05</v>
      </c>
      <c r="H187" s="28">
        <f t="shared" si="46"/>
        <v>0.12306996376919149</v>
      </c>
      <c r="I187" s="28">
        <f t="shared" si="47"/>
        <v>-2.8160313100579075</v>
      </c>
      <c r="J187" s="15"/>
      <c r="K187" s="15"/>
      <c r="L187" s="15"/>
      <c r="M187" s="15"/>
    </row>
    <row r="188" spans="2:13" ht="12.75" hidden="1">
      <c r="B188">
        <f t="shared" si="40"/>
        <v>10020</v>
      </c>
      <c r="C188" s="28">
        <f t="shared" si="41"/>
        <v>-23944.858887689614</v>
      </c>
      <c r="D188" s="28">
        <f t="shared" si="42"/>
        <v>-573.0696198133933</v>
      </c>
      <c r="E188" s="28">
        <f t="shared" si="43"/>
        <v>23951.71551143094</v>
      </c>
      <c r="F188" s="28">
        <f t="shared" si="44"/>
        <v>0.0006953049219592226</v>
      </c>
      <c r="G188" s="28">
        <f t="shared" si="45"/>
        <v>1.6640654645344586E-05</v>
      </c>
      <c r="H188" s="28">
        <f t="shared" si="46"/>
        <v>0.16478825908674485</v>
      </c>
      <c r="I188" s="28">
        <f t="shared" si="47"/>
        <v>-2.815032870779187</v>
      </c>
      <c r="J188" s="15"/>
      <c r="K188" s="15"/>
      <c r="L188" s="15"/>
      <c r="M188" s="15"/>
    </row>
    <row r="189" spans="2:13" ht="12.75" hidden="1">
      <c r="B189">
        <f t="shared" si="40"/>
        <v>10080</v>
      </c>
      <c r="C189" s="28">
        <f t="shared" si="41"/>
        <v>-23934.971592144408</v>
      </c>
      <c r="D189" s="28">
        <f t="shared" si="42"/>
        <v>-741.9715920601445</v>
      </c>
      <c r="E189" s="28">
        <f t="shared" si="43"/>
        <v>23946.469196108726</v>
      </c>
      <c r="F189" s="28">
        <f t="shared" si="44"/>
        <v>0.0006954747213966702</v>
      </c>
      <c r="G189" s="28">
        <f t="shared" si="45"/>
        <v>2.1559352359608997E-05</v>
      </c>
      <c r="H189" s="28">
        <f t="shared" si="46"/>
        <v>0.20651674237054507</v>
      </c>
      <c r="I189" s="28">
        <f t="shared" si="47"/>
        <v>-2.81373930963761</v>
      </c>
      <c r="J189" s="15"/>
      <c r="K189" s="15"/>
      <c r="L189" s="15"/>
      <c r="M189" s="15"/>
    </row>
    <row r="190" spans="2:13" ht="12.75" hidden="1">
      <c r="B190">
        <f t="shared" si="40"/>
        <v>10140</v>
      </c>
      <c r="C190" s="28">
        <f t="shared" si="41"/>
        <v>-23922.580587602173</v>
      </c>
      <c r="D190" s="28">
        <f t="shared" si="42"/>
        <v>-910.7959506384011</v>
      </c>
      <c r="E190" s="28">
        <f t="shared" si="43"/>
        <v>23939.912515170552</v>
      </c>
      <c r="F190" s="28">
        <f t="shared" si="44"/>
        <v>0.000695685969921035</v>
      </c>
      <c r="G190" s="28">
        <f t="shared" si="45"/>
        <v>2.6486605907742392E-05</v>
      </c>
      <c r="H190" s="28">
        <f t="shared" si="46"/>
        <v>0.24825790056580715</v>
      </c>
      <c r="I190" s="28">
        <f t="shared" si="47"/>
        <v>-2.8121501132831455</v>
      </c>
      <c r="J190" s="15"/>
      <c r="K190" s="15"/>
      <c r="L190" s="15"/>
      <c r="M190" s="15"/>
    </row>
    <row r="191" spans="2:13" ht="12.75">
      <c r="B191">
        <f t="shared" si="40"/>
        <v>10200</v>
      </c>
      <c r="C191" s="28">
        <f t="shared" si="41"/>
        <v>-23907.685113568226</v>
      </c>
      <c r="D191" s="28">
        <f t="shared" si="42"/>
        <v>-1079.5249574353898</v>
      </c>
      <c r="E191" s="28">
        <f t="shared" si="43"/>
        <v>23932.045078163665</v>
      </c>
      <c r="F191" s="28">
        <f t="shared" si="44"/>
        <v>0.0006959386978351962</v>
      </c>
      <c r="G191" s="28">
        <f t="shared" si="45"/>
        <v>3.142433864213011E-05</v>
      </c>
      <c r="H191" s="28">
        <f t="shared" si="46"/>
        <v>0.2900142224359189</v>
      </c>
      <c r="I191" s="28">
        <f t="shared" si="47"/>
        <v>-2.8102646529646176</v>
      </c>
      <c r="J191" s="15"/>
      <c r="K191" s="15"/>
      <c r="L191" s="15"/>
      <c r="M191" s="15"/>
    </row>
    <row r="192" spans="2:13" ht="12.75" hidden="1">
      <c r="B192">
        <f t="shared" si="40"/>
        <v>10260</v>
      </c>
      <c r="C192" s="28">
        <f t="shared" si="41"/>
        <v>-23890.28426022207</v>
      </c>
      <c r="D192" s="28">
        <f t="shared" si="42"/>
        <v>-1248.1408366132669</v>
      </c>
      <c r="E192" s="28">
        <f t="shared" si="43"/>
        <v>23922.86641651113</v>
      </c>
      <c r="F192" s="28">
        <f t="shared" si="44"/>
        <v>0.0006962329410407528</v>
      </c>
      <c r="G192" s="28">
        <f t="shared" si="45"/>
        <v>3.637448412261976E-05</v>
      </c>
      <c r="H192" s="28">
        <f t="shared" si="46"/>
        <v>0.3317881988983641</v>
      </c>
      <c r="I192" s="28">
        <f t="shared" si="47"/>
        <v>-2.8080821839172603</v>
      </c>
      <c r="J192" s="15"/>
      <c r="K192" s="15"/>
      <c r="L192" s="15"/>
      <c r="M192" s="15"/>
    </row>
    <row r="193" spans="2:13" ht="12.75" hidden="1">
      <c r="B193">
        <f t="shared" si="40"/>
        <v>10320</v>
      </c>
      <c r="C193" s="28">
        <f t="shared" si="41"/>
        <v>-23870.37696828817</v>
      </c>
      <c r="D193" s="28">
        <f t="shared" si="42"/>
        <v>-1416.6257676483024</v>
      </c>
      <c r="E193" s="28">
        <f t="shared" si="43"/>
        <v>23912.375983447302</v>
      </c>
      <c r="F193" s="28">
        <f t="shared" si="44"/>
        <v>0.0006965687409548726</v>
      </c>
      <c r="G193" s="28">
        <f t="shared" si="45"/>
        <v>4.1338988013718545E-05</v>
      </c>
      <c r="H193" s="28">
        <f t="shared" si="46"/>
        <v>0.37358232335565644</v>
      </c>
      <c r="I193" s="28">
        <f t="shared" si="47"/>
        <v>-2.805601844636437</v>
      </c>
      <c r="J193" s="15"/>
      <c r="K193" s="15"/>
      <c r="L193" s="15"/>
      <c r="M193" s="15"/>
    </row>
    <row r="194" spans="2:13" ht="12.75" hidden="1">
      <c r="B194">
        <f t="shared" si="40"/>
        <v>10380</v>
      </c>
      <c r="C194" s="28">
        <f t="shared" si="41"/>
        <v>-23847.96202888683</v>
      </c>
      <c r="D194" s="28">
        <f t="shared" si="42"/>
        <v>-1584.9618783264887</v>
      </c>
      <c r="E194" s="28">
        <f t="shared" si="43"/>
        <v>23900.573153942903</v>
      </c>
      <c r="F194" s="28">
        <f t="shared" si="44"/>
        <v>0.0006969461444118627</v>
      </c>
      <c r="G194" s="28">
        <f t="shared" si="45"/>
        <v>4.6319810003110445E-05</v>
      </c>
      <c r="H194" s="28">
        <f t="shared" si="46"/>
        <v>0.4153990920203682</v>
      </c>
      <c r="I194" s="28">
        <f t="shared" si="47"/>
        <v>-2.8028226560362506</v>
      </c>
      <c r="J194" s="15"/>
      <c r="K194" s="15"/>
      <c r="L194" s="15"/>
      <c r="M194" s="15"/>
    </row>
    <row r="195" spans="2:13" ht="12.75" hidden="1">
      <c r="B195">
        <f t="shared" si="40"/>
        <v>10440</v>
      </c>
      <c r="C195" s="28">
        <f t="shared" si="41"/>
        <v>-23823.038083365605</v>
      </c>
      <c r="D195" s="28">
        <f t="shared" si="42"/>
        <v>-1753.1312376886638</v>
      </c>
      <c r="E195" s="28">
        <f t="shared" si="43"/>
        <v>23887.45722461995</v>
      </c>
      <c r="F195" s="28">
        <f t="shared" si="44"/>
        <v>0.0006973652035488919</v>
      </c>
      <c r="G195" s="28">
        <f t="shared" si="45"/>
        <v>5.1318925744921475E-05</v>
      </c>
      <c r="H195" s="28">
        <f t="shared" si="46"/>
        <v>0.4572410042333017</v>
      </c>
      <c r="I195" s="28">
        <f t="shared" si="47"/>
        <v>-2.7997435204915555</v>
      </c>
      <c r="J195" s="15"/>
      <c r="K195" s="15"/>
      <c r="L195" s="15"/>
      <c r="M195" s="15"/>
    </row>
    <row r="196" spans="2:13" ht="12.75" hidden="1">
      <c r="B196">
        <f t="shared" si="40"/>
        <v>10500</v>
      </c>
      <c r="C196" s="28">
        <f t="shared" si="41"/>
        <v>-23795.60362311161</v>
      </c>
      <c r="D196" s="28">
        <f t="shared" si="42"/>
        <v>-1921.115848918157</v>
      </c>
      <c r="E196" s="28">
        <f t="shared" si="43"/>
        <v>23873.027413656753</v>
      </c>
      <c r="F196" s="28">
        <f t="shared" si="44"/>
        <v>0.0006978259756752126</v>
      </c>
      <c r="G196" s="28">
        <f t="shared" si="45"/>
        <v>5.633832883122821E-05</v>
      </c>
      <c r="H196" s="28">
        <f t="shared" si="46"/>
        <v>0.4991105627738145</v>
      </c>
      <c r="I196" s="28">
        <f t="shared" si="47"/>
        <v>-2.7963632207616818</v>
      </c>
      <c r="J196" s="15"/>
      <c r="K196" s="15"/>
      <c r="L196" s="15"/>
      <c r="M196" s="15"/>
    </row>
    <row r="197" spans="2:13" ht="12.75" hidden="1">
      <c r="B197">
        <f t="shared" si="40"/>
        <v>10560</v>
      </c>
      <c r="C197" s="28">
        <f t="shared" si="41"/>
        <v>-23765.65698934518</v>
      </c>
      <c r="D197" s="28">
        <f t="shared" si="42"/>
        <v>-2088.897642163858</v>
      </c>
      <c r="E197" s="28">
        <f t="shared" si="43"/>
        <v>23857.282860683215</v>
      </c>
      <c r="F197" s="28">
        <f t="shared" si="44"/>
        <v>0.0006983285231241399</v>
      </c>
      <c r="G197" s="28">
        <f t="shared" si="45"/>
        <v>6.138003279538109E-05</v>
      </c>
      <c r="H197" s="28">
        <f t="shared" si="46"/>
        <v>0.5410102741612629</v>
      </c>
      <c r="I197" s="28">
        <f t="shared" si="47"/>
        <v>-2.792680418793959</v>
      </c>
      <c r="J197" s="15"/>
      <c r="K197" s="15"/>
      <c r="L197" s="15"/>
      <c r="M197" s="15"/>
    </row>
    <row r="198" spans="2:13" ht="12.75" hidden="1">
      <c r="B198">
        <f t="shared" si="40"/>
        <v>10620</v>
      </c>
      <c r="C198" s="28">
        <f t="shared" si="41"/>
        <v>-23733.196372895505</v>
      </c>
      <c r="D198" s="28">
        <f t="shared" si="42"/>
        <v>-2256.4584672914957</v>
      </c>
      <c r="E198" s="28">
        <f t="shared" si="43"/>
        <v>23840.222626666717</v>
      </c>
      <c r="F198" s="28">
        <f t="shared" si="44"/>
        <v>0.000698872913086942</v>
      </c>
      <c r="G198" s="28">
        <f t="shared" si="45"/>
        <v>6.64460731507995E-05</v>
      </c>
      <c r="H198" s="28">
        <f t="shared" si="46"/>
        <v>0.5829426489464794</v>
      </c>
      <c r="I198" s="28">
        <f t="shared" si="47"/>
        <v>-2.788693654404911</v>
      </c>
      <c r="J198" s="15"/>
      <c r="K198" s="15"/>
      <c r="L198" s="15"/>
      <c r="M198" s="15"/>
    </row>
    <row r="199" spans="2:13" ht="12.75" hidden="1">
      <c r="B199">
        <f t="shared" si="40"/>
        <v>10680</v>
      </c>
      <c r="C199" s="28">
        <f t="shared" si="41"/>
        <v>-23698.219813958716</v>
      </c>
      <c r="D199" s="28">
        <f t="shared" si="42"/>
        <v>-2423.78008655579</v>
      </c>
      <c r="E199" s="28">
        <f t="shared" si="43"/>
        <v>23821.845693788924</v>
      </c>
      <c r="F199" s="28">
        <f t="shared" si="44"/>
        <v>0.0006994592174276972</v>
      </c>
      <c r="G199" s="28">
        <f t="shared" si="45"/>
        <v>7.153850946899242E-05</v>
      </c>
      <c r="H199" s="28">
        <f t="shared" si="46"/>
        <v>0.6249102019921412</v>
      </c>
      <c r="I199" s="28">
        <f t="shared" si="47"/>
        <v>-2.7844013438367714</v>
      </c>
      <c r="J199" s="15"/>
      <c r="K199" s="15"/>
      <c r="L199" s="15"/>
      <c r="M199" s="15"/>
    </row>
    <row r="200" spans="2:13" ht="12.75" hidden="1">
      <c r="B200">
        <f t="shared" si="40"/>
        <v>10740</v>
      </c>
      <c r="C200" s="28">
        <f t="shared" si="41"/>
        <v>-23660.72520183919</v>
      </c>
      <c r="D200" s="28">
        <f t="shared" si="42"/>
        <v>-2590.8441671859964</v>
      </c>
      <c r="E200" s="28">
        <f t="shared" si="43"/>
        <v>23802.150965313824</v>
      </c>
      <c r="F200" s="28">
        <f t="shared" si="44"/>
        <v>0.0007000875124780679</v>
      </c>
      <c r="G200" s="28">
        <f t="shared" si="45"/>
        <v>7.665942750066529E-05</v>
      </c>
      <c r="H200" s="28">
        <f t="shared" si="46"/>
        <v>0.6669154527408253</v>
      </c>
      <c r="I200" s="28">
        <f t="shared" si="47"/>
        <v>-2.7798017781867315</v>
      </c>
      <c r="J200" s="15"/>
      <c r="K200" s="15"/>
      <c r="L200" s="15"/>
      <c r="M200" s="15"/>
    </row>
    <row r="201" spans="2:13" ht="12.75">
      <c r="B201">
        <f t="shared" si="40"/>
        <v>10800</v>
      </c>
      <c r="C201" s="28">
        <f t="shared" si="41"/>
        <v>-23620.71027467474</v>
      </c>
      <c r="D201" s="28">
        <f t="shared" si="42"/>
        <v>-2757.6322738772005</v>
      </c>
      <c r="E201" s="28">
        <f t="shared" si="43"/>
        <v>23781.13726544746</v>
      </c>
      <c r="F201" s="28">
        <f t="shared" si="44"/>
        <v>0.0007007578788108163</v>
      </c>
      <c r="G201" s="28">
        <f t="shared" si="45"/>
        <v>8.181094134389001E-05</v>
      </c>
      <c r="H201" s="28">
        <f t="shared" si="46"/>
        <v>0.7089609254694743</v>
      </c>
      <c r="I201" s="28">
        <f t="shared" si="47"/>
        <v>-2.774893121706098</v>
      </c>
      <c r="J201" s="15"/>
      <c r="K201" s="15"/>
      <c r="L201" s="15"/>
      <c r="M201" s="15"/>
    </row>
    <row r="202" spans="2:13" ht="12.75" hidden="1">
      <c r="B202">
        <f t="shared" si="40"/>
        <v>10860</v>
      </c>
      <c r="C202" s="28">
        <f t="shared" si="41"/>
        <v>-23578.17261914657</v>
      </c>
      <c r="D202" s="28">
        <f t="shared" si="42"/>
        <v>-2924.1258611795665</v>
      </c>
      <c r="E202" s="28">
        <f t="shared" si="43"/>
        <v>23758.80333918971</v>
      </c>
      <c r="F202" s="28">
        <f t="shared" si="44"/>
        <v>0.0007014704009907896</v>
      </c>
      <c r="G202" s="28">
        <f t="shared" si="45"/>
        <v>8.69951956634463E-05</v>
      </c>
      <c r="H202" s="28">
        <f t="shared" si="46"/>
        <v>0.7510491495289217</v>
      </c>
      <c r="I202" s="28">
        <f t="shared" si="47"/>
        <v>-2.769673409966291</v>
      </c>
      <c r="J202" s="15"/>
      <c r="K202" s="15"/>
      <c r="L202" s="15"/>
      <c r="M202" s="15"/>
    </row>
    <row r="203" spans="2:13" ht="12.75" hidden="1">
      <c r="B203">
        <f t="shared" si="40"/>
        <v>10920</v>
      </c>
      <c r="C203" s="28">
        <f t="shared" si="41"/>
        <v>-23533.109670174836</v>
      </c>
      <c r="D203" s="28">
        <f t="shared" si="42"/>
        <v>-3090.306265777544</v>
      </c>
      <c r="E203" s="28">
        <f t="shared" si="43"/>
        <v>23735.14785217864</v>
      </c>
      <c r="F203" s="28">
        <f t="shared" si="44"/>
        <v>0.000702225167301944</v>
      </c>
      <c r="G203" s="28">
        <f t="shared" si="45"/>
        <v>9.221436796558131E-05</v>
      </c>
      <c r="H203" s="28">
        <f t="shared" si="46"/>
        <v>0.7931826595670383</v>
      </c>
      <c r="I203" s="28">
        <f t="shared" si="47"/>
        <v>-2.7641405478883563</v>
      </c>
      <c r="J203" s="15"/>
      <c r="K203" s="15"/>
      <c r="L203" s="15"/>
      <c r="M203" s="15"/>
    </row>
    <row r="204" spans="2:13" ht="12.75" hidden="1">
      <c r="B204">
        <f t="shared" si="40"/>
        <v>10980</v>
      </c>
      <c r="C204" s="28">
        <f t="shared" si="41"/>
        <v>-23485.518710600812</v>
      </c>
      <c r="D204" s="28">
        <f t="shared" si="42"/>
        <v>-3256.1546986508456</v>
      </c>
      <c r="E204" s="28">
        <f t="shared" si="43"/>
        <v>23710.169390527913</v>
      </c>
      <c r="F204" s="28">
        <f t="shared" si="44"/>
        <v>0.0007030222694488755</v>
      </c>
      <c r="G204" s="28">
        <f t="shared" si="45"/>
        <v>9.747067093258912E-05</v>
      </c>
      <c r="H204" s="28">
        <f t="shared" si="46"/>
        <v>0.8353639957339708</v>
      </c>
      <c r="I204" s="28">
        <f t="shared" si="47"/>
        <v>-2.758292307632401</v>
      </c>
      <c r="J204" s="15"/>
      <c r="K204" s="15"/>
      <c r="L204" s="15"/>
      <c r="M204" s="15"/>
    </row>
    <row r="205" spans="2:13" ht="12.75" hidden="1">
      <c r="B205">
        <f t="shared" si="40"/>
        <v>11040</v>
      </c>
      <c r="C205" s="28">
        <f t="shared" si="41"/>
        <v>-23435.396870856774</v>
      </c>
      <c r="D205" s="28">
        <f t="shared" si="42"/>
        <v>-3421.6522371087894</v>
      </c>
      <c r="E205" s="28">
        <f t="shared" si="43"/>
        <v>23683.866460657875</v>
      </c>
      <c r="F205" s="28">
        <f t="shared" si="44"/>
        <v>0.0007038618022311452</v>
      </c>
      <c r="G205" s="28">
        <f t="shared" si="45"/>
        <v>0.00010276635482177667</v>
      </c>
      <c r="H205" s="28">
        <f t="shared" si="46"/>
        <v>0.8775957038678395</v>
      </c>
      <c r="I205" s="28">
        <f t="shared" si="47"/>
        <v>-2.7521263263430944</v>
      </c>
      <c r="J205" s="15"/>
      <c r="K205" s="15"/>
      <c r="L205" s="15"/>
      <c r="M205" s="15"/>
    </row>
    <row r="206" spans="2:13" ht="12.75" hidden="1">
      <c r="B206">
        <f t="shared" si="40"/>
        <v>11100</v>
      </c>
      <c r="C206" s="28">
        <f t="shared" si="41"/>
        <v>-23382.741128624704</v>
      </c>
      <c r="D206" s="28">
        <f t="shared" si="42"/>
        <v>-3586.779816689375</v>
      </c>
      <c r="E206" s="28">
        <f t="shared" si="43"/>
        <v>23656.237489120867</v>
      </c>
      <c r="F206" s="28">
        <f t="shared" si="44"/>
        <v>0.0007047438631885645</v>
      </c>
      <c r="G206" s="28">
        <f t="shared" si="45"/>
        <v>0.00010810370993356313</v>
      </c>
      <c r="H206" s="28">
        <f t="shared" si="46"/>
        <v>0.9198803356591534</v>
      </c>
      <c r="I206" s="28">
        <f t="shared" si="47"/>
        <v>-2.7456401037470806</v>
      </c>
      <c r="J206" s="15"/>
      <c r="K206" s="15"/>
      <c r="L206" s="15"/>
      <c r="M206" s="15"/>
    </row>
    <row r="207" spans="2:13" ht="12.75" hidden="1">
      <c r="B207">
        <f t="shared" si="40"/>
        <v>11160</v>
      </c>
      <c r="C207" s="28">
        <f t="shared" si="41"/>
        <v>-23327.548308485155</v>
      </c>
      <c r="D207" s="28">
        <f t="shared" si="42"/>
        <v>-3751.5182229141997</v>
      </c>
      <c r="E207" s="28">
        <f t="shared" si="43"/>
        <v>23627.280822421482</v>
      </c>
      <c r="F207" s="28">
        <f t="shared" si="44"/>
        <v>0.0007056685522154214</v>
      </c>
      <c r="G207" s="28">
        <f t="shared" si="45"/>
        <v>0.00011348506915365364</v>
      </c>
      <c r="H207" s="28">
        <f t="shared" si="46"/>
        <v>0.9622204487920787</v>
      </c>
      <c r="I207" s="28">
        <f t="shared" si="47"/>
        <v>-2.7388309995978615</v>
      </c>
      <c r="J207" s="15"/>
      <c r="K207" s="15"/>
      <c r="L207" s="15"/>
      <c r="M207" s="15"/>
    </row>
    <row r="208" spans="2:13" ht="12.75" hidden="1">
      <c r="B208">
        <f t="shared" si="40"/>
        <v>11220</v>
      </c>
      <c r="C208" s="28">
        <f t="shared" si="41"/>
        <v>-23269.81508155763</v>
      </c>
      <c r="D208" s="28">
        <f t="shared" si="42"/>
        <v>-3915.8480828900715</v>
      </c>
      <c r="E208" s="28">
        <f t="shared" si="43"/>
        <v>23596.9947268325</v>
      </c>
      <c r="F208" s="28">
        <f t="shared" si="44"/>
        <v>0.0007066359711414494</v>
      </c>
      <c r="G208" s="28">
        <f t="shared" si="45"/>
        <v>0.00011891281057443566</v>
      </c>
      <c r="H208" s="28">
        <f t="shared" si="46"/>
        <v>1.0046186070605656</v>
      </c>
      <c r="I208" s="28">
        <f t="shared" si="47"/>
        <v>-2.7316962309633954</v>
      </c>
      <c r="J208" s="15"/>
      <c r="K208" s="15"/>
      <c r="L208" s="15"/>
      <c r="M208" s="15"/>
    </row>
    <row r="209" spans="2:13" ht="12.75" hidden="1">
      <c r="B209">
        <f t="shared" si="40"/>
        <v>11280</v>
      </c>
      <c r="C209" s="28">
        <f t="shared" si="41"/>
        <v>-23209.537965133997</v>
      </c>
      <c r="D209" s="28">
        <f t="shared" si="42"/>
        <v>-4079.749856747875</v>
      </c>
      <c r="E209" s="28">
        <f t="shared" si="43"/>
        <v>23565.377388207275</v>
      </c>
      <c r="F209" s="28">
        <f t="shared" si="44"/>
        <v>0.0007076462232771688</v>
      </c>
      <c r="G209" s="28">
        <f t="shared" si="45"/>
        <v>0.00012438936020097273</v>
      </c>
      <c r="H209" s="28">
        <f t="shared" si="46"/>
        <v>1.0470773804571958</v>
      </c>
      <c r="I209" s="28">
        <f t="shared" si="47"/>
        <v>-2.724232869351337</v>
      </c>
      <c r="J209" s="15"/>
      <c r="K209" s="15"/>
      <c r="L209" s="15"/>
      <c r="M209" s="15"/>
    </row>
    <row r="210" spans="2:13" ht="12.75" hidden="1">
      <c r="B210">
        <f t="shared" si="40"/>
        <v>11340</v>
      </c>
      <c r="C210" s="28">
        <f t="shared" si="41"/>
        <v>-23146.713322306565</v>
      </c>
      <c r="D210" s="28">
        <f t="shared" si="42"/>
        <v>-4243.203828908955</v>
      </c>
      <c r="E210" s="28">
        <f t="shared" si="43"/>
        <v>23532.42691178944</v>
      </c>
      <c r="F210" s="28">
        <f t="shared" si="44"/>
        <v>0.0007086994129210051</v>
      </c>
      <c r="G210" s="28">
        <f t="shared" si="45"/>
        <v>0.0001299171947472098</v>
      </c>
      <c r="H210" s="28">
        <f t="shared" si="46"/>
        <v>1.0895993452324562</v>
      </c>
      <c r="I210" s="28">
        <f t="shared" si="47"/>
        <v>-2.716437837666504</v>
      </c>
      <c r="J210" s="15"/>
      <c r="K210" s="15"/>
      <c r="L210" s="15"/>
      <c r="M210" s="15"/>
    </row>
    <row r="211" spans="2:13" ht="12.75">
      <c r="B211">
        <f t="shared" si="40"/>
        <v>11400</v>
      </c>
      <c r="C211" s="28">
        <f t="shared" si="41"/>
        <v>-23081.337361592618</v>
      </c>
      <c r="D211" s="28">
        <f t="shared" si="42"/>
        <v>-4406.190099168945</v>
      </c>
      <c r="E211" s="28">
        <f t="shared" si="43"/>
        <v>23498.14132202089</v>
      </c>
      <c r="F211" s="28">
        <f t="shared" si="44"/>
        <v>0.0007097956448253822</v>
      </c>
      <c r="G211" s="28">
        <f t="shared" si="45"/>
        <v>0.00013549884452826344</v>
      </c>
      <c r="H211" s="28">
        <f t="shared" si="46"/>
        <v>1.1321870839219792</v>
      </c>
      <c r="I211" s="28">
        <f t="shared" si="47"/>
        <v>-2.708307906994808</v>
      </c>
      <c r="J211" s="15"/>
      <c r="K211" s="15"/>
      <c r="L211" s="15"/>
      <c r="M211" s="15"/>
    </row>
    <row r="212" spans="2:13" ht="12.75" hidden="1">
      <c r="B212">
        <f t="shared" si="40"/>
        <v>11460</v>
      </c>
      <c r="C212" s="28">
        <f t="shared" si="41"/>
        <v>-23013.4061365573</v>
      </c>
      <c r="D212" s="28">
        <f t="shared" si="42"/>
        <v>-4568.6885735886335</v>
      </c>
      <c r="E212" s="28">
        <f t="shared" si="43"/>
        <v>23462.518562349025</v>
      </c>
      <c r="F212" s="28">
        <f t="shared" si="44"/>
        <v>0.0007109350236187447</v>
      </c>
      <c r="G212" s="28">
        <f t="shared" si="45"/>
        <v>0.00014113689645494677</v>
      </c>
      <c r="H212" s="28">
        <f t="shared" si="46"/>
        <v>1.174843185339104</v>
      </c>
      <c r="I212" s="28">
        <f t="shared" si="47"/>
        <v>-2.6998396932075113</v>
      </c>
      <c r="J212" s="15"/>
      <c r="K212" s="15"/>
      <c r="L212" s="15"/>
      <c r="M212" s="15"/>
    </row>
    <row r="213" spans="2:13" ht="12.75" hidden="1">
      <c r="B213">
        <f t="shared" si="40"/>
        <v>11520</v>
      </c>
      <c r="C213" s="28">
        <f t="shared" si="41"/>
        <v>-22942.915545436954</v>
      </c>
      <c r="D213" s="28">
        <f t="shared" si="42"/>
        <v>-4730.678955181084</v>
      </c>
      <c r="E213" s="28">
        <f t="shared" si="43"/>
        <v>23425.556495034347</v>
      </c>
      <c r="F213" s="28">
        <f t="shared" si="44"/>
        <v>0.0007121176531802124</v>
      </c>
      <c r="G213" s="28">
        <f t="shared" si="45"/>
        <v>0.00014683399713697604</v>
      </c>
      <c r="H213" s="28">
        <f t="shared" si="46"/>
        <v>1.2175702445299166</v>
      </c>
      <c r="I213" s="28">
        <f t="shared" si="47"/>
        <v>-2.691029653379293</v>
      </c>
      <c r="J213" s="15"/>
      <c r="K213" s="15"/>
      <c r="L213" s="15"/>
      <c r="M213" s="15"/>
    </row>
    <row r="214" spans="2:13" ht="12.75" hidden="1">
      <c r="B214">
        <f t="shared" si="40"/>
        <v>11580</v>
      </c>
      <c r="C214" s="28">
        <f t="shared" si="41"/>
        <v>-22869.861330765158</v>
      </c>
      <c r="D214" s="28">
        <f t="shared" si="42"/>
        <v>-4892.140734383842</v>
      </c>
      <c r="E214" s="28">
        <f t="shared" si="43"/>
        <v>23387.25290095964</v>
      </c>
      <c r="F214" s="28">
        <f t="shared" si="44"/>
        <v>0.0007133436359632884</v>
      </c>
      <c r="G214" s="28">
        <f t="shared" si="45"/>
        <v>0.00015259285610162132</v>
      </c>
      <c r="H214" s="28">
        <f t="shared" si="46"/>
        <v>1.260370862687714</v>
      </c>
      <c r="I214" s="28">
        <f t="shared" si="47"/>
        <v>-2.6818740820131954</v>
      </c>
      <c r="J214" s="15"/>
      <c r="K214" s="15"/>
      <c r="L214" s="15"/>
      <c r="M214" s="15"/>
    </row>
    <row r="215" spans="2:13" ht="12.75" hidden="1">
      <c r="B215">
        <f t="shared" si="40"/>
        <v>11640</v>
      </c>
      <c r="C215" s="28">
        <f t="shared" si="41"/>
        <v>-22794.239079003895</v>
      </c>
      <c r="D215" s="28">
        <f t="shared" si="42"/>
        <v>-5053.053179304634</v>
      </c>
      <c r="E215" s="28">
        <f t="shared" si="43"/>
        <v>23347.605479441976</v>
      </c>
      <c r="F215" s="28">
        <f t="shared" si="44"/>
        <v>0.0007146130722647492</v>
      </c>
      <c r="G215" s="28">
        <f t="shared" si="45"/>
        <v>0.00015841624913490388</v>
      </c>
      <c r="H215" s="28">
        <f t="shared" si="46"/>
        <v>1.303247647023599</v>
      </c>
      <c r="I215" s="28">
        <f t="shared" si="47"/>
        <v>-2.672369107065101</v>
      </c>
      <c r="J215" s="15"/>
      <c r="K215" s="15"/>
      <c r="L215" s="15"/>
      <c r="M215" s="15"/>
    </row>
    <row r="216" spans="2:13" ht="12.75" hidden="1">
      <c r="B216">
        <f t="shared" si="40"/>
        <v>11700</v>
      </c>
      <c r="C216" s="28">
        <f t="shared" si="41"/>
        <v>-22716.04422018248</v>
      </c>
      <c r="D216" s="28">
        <f t="shared" si="42"/>
        <v>-5213.39532572854</v>
      </c>
      <c r="E216" s="28">
        <f t="shared" si="43"/>
        <v>23306.611848048917</v>
      </c>
      <c r="F216" s="28">
        <f t="shared" si="44"/>
        <v>0.0007159260594345215</v>
      </c>
      <c r="G216" s="28">
        <f t="shared" si="45"/>
        <v>0.00016430702175280432</v>
      </c>
      <c r="H216" s="28">
        <f t="shared" si="46"/>
        <v>1.3462032105896702</v>
      </c>
      <c r="I216" s="28">
        <f t="shared" si="47"/>
        <v>-2.6625106857599325</v>
      </c>
      <c r="J216" s="15"/>
      <c r="K216" s="15"/>
      <c r="L216" s="15"/>
      <c r="M216" s="15"/>
    </row>
    <row r="217" spans="2:13" ht="12.75" hidden="1">
      <c r="B217">
        <f t="shared" si="40"/>
        <v>11760</v>
      </c>
      <c r="C217" s="28">
        <f t="shared" si="41"/>
        <v>-22635.2720275471</v>
      </c>
      <c r="D217" s="28">
        <f t="shared" si="42"/>
        <v>-5373.145966874136</v>
      </c>
      <c r="E217" s="28">
        <f t="shared" si="43"/>
        <v>23264.269542420454</v>
      </c>
      <c r="F217" s="28">
        <f t="shared" si="44"/>
        <v>0.0007172826910220004</v>
      </c>
      <c r="G217" s="28">
        <f t="shared" si="45"/>
        <v>0.00017026809281033145</v>
      </c>
      <c r="H217" s="28">
        <f t="shared" si="46"/>
        <v>1.3892401720509902</v>
      </c>
      <c r="I217" s="28">
        <f t="shared" si="47"/>
        <v>-2.6522946001913126</v>
      </c>
      <c r="J217" s="15"/>
      <c r="K217" s="15"/>
      <c r="L217" s="15"/>
      <c r="M217" s="15"/>
    </row>
    <row r="218" spans="2:13" ht="12.75" hidden="1">
      <c r="B218">
        <f t="shared" si="40"/>
        <v>11820</v>
      </c>
      <c r="C218" s="28">
        <f t="shared" si="41"/>
        <v>-22551.91761722404</v>
      </c>
      <c r="D218" s="28">
        <f t="shared" si="42"/>
        <v>-5532.283642885615</v>
      </c>
      <c r="E218" s="28">
        <f t="shared" si="43"/>
        <v>23220.576016098305</v>
      </c>
      <c r="F218" s="28">
        <f t="shared" si="44"/>
        <v>0.0007186830558538841</v>
      </c>
      <c r="G218" s="28">
        <f t="shared" si="45"/>
        <v>0.00017630245825671391</v>
      </c>
      <c r="H218" s="28">
        <f t="shared" si="46"/>
        <v>1.4323611554022233</v>
      </c>
      <c r="I218" s="28">
        <f t="shared" si="47"/>
        <v>-2.64171645269591</v>
      </c>
      <c r="J218" s="15"/>
      <c r="K218" s="15"/>
      <c r="L218" s="15"/>
      <c r="M218" s="15"/>
    </row>
    <row r="219" spans="2:13" ht="12.75" hidden="1">
      <c r="B219">
        <f t="shared" si="40"/>
        <v>11880</v>
      </c>
      <c r="C219" s="28">
        <f t="shared" si="41"/>
        <v>-22465.975947899908</v>
      </c>
      <c r="D219" s="28">
        <f t="shared" si="42"/>
        <v>-5690.78663004737</v>
      </c>
      <c r="E219" s="28">
        <f t="shared" si="43"/>
        <v>23175.52864036424</v>
      </c>
      <c r="F219" s="28">
        <f t="shared" si="44"/>
        <v>0.0007201272370381979</v>
      </c>
      <c r="G219" s="28">
        <f t="shared" si="45"/>
        <v>0.00018241319504541775</v>
      </c>
      <c r="H219" s="28">
        <f t="shared" si="46"/>
        <v>1.475568789624515</v>
      </c>
      <c r="I219" s="28">
        <f t="shared" si="47"/>
        <v>-2.630771660993185</v>
      </c>
      <c r="J219" s="15"/>
      <c r="K219" s="15"/>
      <c r="L219" s="15"/>
      <c r="M219" s="15"/>
    </row>
    <row r="220" spans="2:13" ht="12.75" hidden="1">
      <c r="B220">
        <f t="shared" si="40"/>
        <v>11940</v>
      </c>
      <c r="C220" s="28">
        <f t="shared" si="41"/>
        <v>-22377.441820522436</v>
      </c>
      <c r="D220" s="28">
        <f t="shared" si="42"/>
        <v>-5848.632929706961</v>
      </c>
      <c r="E220" s="28">
        <f t="shared" si="43"/>
        <v>23129.124704089412</v>
      </c>
      <c r="F220" s="28">
        <f t="shared" si="44"/>
        <v>0.0007216153108887297</v>
      </c>
      <c r="G220" s="28">
        <f t="shared" si="45"/>
        <v>0.00018860346520816097</v>
      </c>
      <c r="H220" s="28">
        <f t="shared" si="46"/>
        <v>1.518865708277839</v>
      </c>
      <c r="I220" s="28">
        <f t="shared" si="47"/>
        <v>-2.619455453080695</v>
      </c>
      <c r="J220" s="15"/>
      <c r="K220" s="15"/>
      <c r="L220" s="15"/>
      <c r="M220" s="15"/>
    </row>
    <row r="221" spans="2:13" ht="12.75">
      <c r="B221">
        <f t="shared" si="40"/>
        <v>12000</v>
      </c>
      <c r="C221" s="28">
        <f t="shared" si="41"/>
        <v>-22286.309878025764</v>
      </c>
      <c r="D221" s="28">
        <f t="shared" si="42"/>
        <v>-6005.800256891802</v>
      </c>
      <c r="E221" s="28">
        <f t="shared" si="43"/>
        <v>23081.361413596693</v>
      </c>
      <c r="F221" s="28">
        <f t="shared" si="44"/>
        <v>0.000723147345763619</v>
      </c>
      <c r="G221" s="28">
        <f t="shared" si="45"/>
        <v>0.00019487652010259583</v>
      </c>
      <c r="H221" s="28">
        <f t="shared" si="46"/>
        <v>1.5622545490236561</v>
      </c>
      <c r="I221" s="28">
        <f t="shared" si="47"/>
        <v>-2.6077628618745394</v>
      </c>
      <c r="J221" s="15"/>
      <c r="K221" s="15"/>
      <c r="L221" s="15"/>
      <c r="M221" s="15"/>
    </row>
    <row r="222" spans="2:13" ht="12.75" hidden="1">
      <c r="B222">
        <f t="shared" si="40"/>
        <v>12060</v>
      </c>
      <c r="C222" s="28">
        <f t="shared" si="41"/>
        <v>-22192.574605084345</v>
      </c>
      <c r="D222" s="28">
        <f t="shared" si="42"/>
        <v>-6162.266028604274</v>
      </c>
      <c r="E222" s="28">
        <f t="shared" si="43"/>
        <v>23032.235892538196</v>
      </c>
      <c r="F222" s="28">
        <f t="shared" si="44"/>
        <v>0.0007247234008113238</v>
      </c>
      <c r="G222" s="28">
        <f t="shared" si="45"/>
        <v>0.00020123570484386377</v>
      </c>
      <c r="H222" s="28">
        <f t="shared" si="46"/>
        <v>1.6057379530723355</v>
      </c>
      <c r="I222" s="28">
        <f t="shared" si="47"/>
        <v>-2.5956887195839076</v>
      </c>
      <c r="J222" s="15"/>
      <c r="K222" s="15"/>
      <c r="L222" s="15"/>
      <c r="M222" s="15"/>
    </row>
    <row r="223" spans="2:13" ht="12.75" hidden="1">
      <c r="B223">
        <f t="shared" si="40"/>
        <v>12120</v>
      </c>
      <c r="C223" s="28">
        <f t="shared" si="41"/>
        <v>-22096.230327900004</v>
      </c>
      <c r="D223" s="28">
        <f t="shared" si="42"/>
        <v>-6318.007351779308</v>
      </c>
      <c r="E223" s="28">
        <f t="shared" si="43"/>
        <v>22981.74518179038</v>
      </c>
      <c r="F223" s="28">
        <f t="shared" si="44"/>
        <v>0.0007263435246166159</v>
      </c>
      <c r="G223" s="28">
        <f t="shared" si="45"/>
        <v>0.0002076844629307958</v>
      </c>
      <c r="H223" s="28">
        <f t="shared" si="46"/>
        <v>1.6493185645493325</v>
      </c>
      <c r="I223" s="28">
        <f t="shared" si="47"/>
        <v>-2.58322765180806</v>
      </c>
      <c r="J223" s="15"/>
      <c r="K223" s="15"/>
      <c r="L223" s="15"/>
      <c r="M223" s="15"/>
    </row>
    <row r="224" spans="2:13" ht="12.75" hidden="1">
      <c r="B224">
        <f t="shared" si="40"/>
        <v>12180</v>
      </c>
      <c r="C224" s="28">
        <f t="shared" si="41"/>
        <v>-21997.271214027045</v>
      </c>
      <c r="D224" s="28">
        <f t="shared" si="42"/>
        <v>-6473.001010887791</v>
      </c>
      <c r="E224" s="28">
        <f t="shared" si="43"/>
        <v>22929.88623936929</v>
      </c>
      <c r="F224" s="28">
        <f t="shared" si="44"/>
        <v>0.0007280077537386434</v>
      </c>
      <c r="G224" s="28">
        <f t="shared" si="45"/>
        <v>0.00021422634107813452</v>
      </c>
      <c r="H224" s="28">
        <f t="shared" si="46"/>
        <v>1.692999029773651</v>
      </c>
      <c r="I224" s="28">
        <f t="shared" si="47"/>
        <v>-2.570374071343372</v>
      </c>
      <c r="J224" s="15"/>
      <c r="K224" s="15"/>
      <c r="L224" s="15"/>
      <c r="M224" s="15"/>
    </row>
    <row r="225" spans="2:13" ht="12.75" hidden="1">
      <c r="B225">
        <f t="shared" si="40"/>
        <v>12240</v>
      </c>
      <c r="C225" s="28">
        <f t="shared" si="41"/>
        <v>-21895.691272240627</v>
      </c>
      <c r="D225" s="28">
        <f t="shared" si="42"/>
        <v>-6627.223455168394</v>
      </c>
      <c r="E225" s="28">
        <f t="shared" si="43"/>
        <v>22876.655940368742</v>
      </c>
      <c r="F225" s="28">
        <f t="shared" si="44"/>
        <v>0.000729716111132423</v>
      </c>
      <c r="G225" s="28">
        <f t="shared" si="45"/>
        <v>0.00022086499426680052</v>
      </c>
      <c r="H225" s="28">
        <f t="shared" si="46"/>
        <v>1.7367819964415965</v>
      </c>
      <c r="I225" s="28">
        <f t="shared" si="47"/>
        <v>-2.557122171687364</v>
      </c>
      <c r="J225" s="15"/>
      <c r="K225" s="15"/>
      <c r="L225" s="15"/>
      <c r="M225" s="15"/>
    </row>
    <row r="226" spans="2:13" ht="12.75" hidden="1">
      <c r="B226">
        <f t="shared" si="40"/>
        <v>12300</v>
      </c>
      <c r="C226" s="28">
        <f t="shared" si="41"/>
        <v>-21791.484352454132</v>
      </c>
      <c r="D226" s="28">
        <f t="shared" si="42"/>
        <v>-6780.650785469636</v>
      </c>
      <c r="E226" s="28">
        <f t="shared" si="43"/>
        <v>22822.051076924337</v>
      </c>
      <c r="F226" s="28">
        <f t="shared" si="44"/>
        <v>0.0007314686044444065</v>
      </c>
      <c r="G226" s="28">
        <f t="shared" si="45"/>
        <v>0.0002276041910249117</v>
      </c>
      <c r="H226" s="28">
        <f t="shared" si="46"/>
        <v>1.780670112708261</v>
      </c>
      <c r="I226" s="28">
        <f t="shared" si="47"/>
        <v>-2.543465920225869</v>
      </c>
      <c r="J226" s="15"/>
      <c r="K226" s="15"/>
      <c r="L226" s="15"/>
      <c r="M226" s="15"/>
    </row>
    <row r="227" spans="2:13" ht="12.75" hidden="1">
      <c r="B227">
        <f t="shared" si="40"/>
        <v>12360</v>
      </c>
      <c r="C227" s="28">
        <f t="shared" si="41"/>
        <v>-21684.644145691636</v>
      </c>
      <c r="D227" s="28">
        <f t="shared" si="42"/>
        <v>-6933.258740683188</v>
      </c>
      <c r="E227" s="28">
        <f t="shared" si="43"/>
        <v>22766.068358206656</v>
      </c>
      <c r="F227" s="28">
        <f t="shared" si="44"/>
        <v>0.0007332652241719544</v>
      </c>
      <c r="G227" s="28">
        <f t="shared" si="45"/>
        <v>0.0002344478189529943</v>
      </c>
      <c r="H227" s="28">
        <f t="shared" si="46"/>
        <v>1.824666026158578</v>
      </c>
      <c r="I227" s="28">
        <f t="shared" si="47"/>
        <v>-2.5293990510886895</v>
      </c>
      <c r="J227" s="15"/>
      <c r="K227" s="15"/>
      <c r="L227" s="15"/>
      <c r="M227" s="15"/>
    </row>
    <row r="228" spans="2:13" ht="12.75" hidden="1">
      <c r="B228">
        <f t="shared" si="40"/>
        <v>12420</v>
      </c>
      <c r="C228" s="28">
        <f t="shared" si="41"/>
        <v>-21575.16418412212</v>
      </c>
      <c r="D228" s="28">
        <f t="shared" si="42"/>
        <v>-7085.02268374851</v>
      </c>
      <c r="E228" s="28">
        <f t="shared" si="43"/>
        <v>22708.70441044704</v>
      </c>
      <c r="F228" s="28">
        <f t="shared" si="44"/>
        <v>0.0007351059416757011</v>
      </c>
      <c r="G228" s="28">
        <f t="shared" si="45"/>
        <v>0.00024139989050760364</v>
      </c>
      <c r="H228" s="28">
        <f t="shared" si="46"/>
        <v>1.8687723826591203</v>
      </c>
      <c r="I228" s="28">
        <f t="shared" si="47"/>
        <v>-2.514915057658233</v>
      </c>
      <c r="J228" s="15"/>
      <c r="K228" s="15"/>
      <c r="L228" s="15"/>
      <c r="M228" s="15"/>
    </row>
    <row r="229" spans="2:13" ht="12.75" hidden="1">
      <c r="B229">
        <f t="shared" si="40"/>
        <v>12480</v>
      </c>
      <c r="C229" s="28">
        <f t="shared" si="41"/>
        <v>-21463.037841162575</v>
      </c>
      <c r="D229" s="28">
        <f t="shared" si="42"/>
        <v>-7235.917587208004</v>
      </c>
      <c r="E229" s="28">
        <f t="shared" si="43"/>
        <v>22649.955776999715</v>
      </c>
      <c r="F229" s="28">
        <f t="shared" si="44"/>
        <v>0.0007369907070328504</v>
      </c>
      <c r="G229" s="28">
        <f t="shared" si="45"/>
        <v>0.0002484645490584014</v>
      </c>
      <c r="H229" s="28">
        <f t="shared" si="46"/>
        <v>1.9129918250810913</v>
      </c>
      <c r="I229" s="28">
        <f t="shared" si="47"/>
        <v>-2.500007184714729</v>
      </c>
      <c r="J229" s="15"/>
      <c r="K229" s="15"/>
      <c r="L229" s="15"/>
      <c r="M229" s="15"/>
    </row>
    <row r="230" spans="2:13" ht="12.75" hidden="1">
      <c r="B230">
        <f t="shared" si="40"/>
        <v>12540</v>
      </c>
      <c r="C230" s="28">
        <f t="shared" si="41"/>
        <v>-21348.25833165771</v>
      </c>
      <c r="D230" s="28">
        <f t="shared" si="42"/>
        <v>-7385.918018290888</v>
      </c>
      <c r="E230" s="28">
        <f t="shared" si="43"/>
        <v>22589.818918444365</v>
      </c>
      <c r="F230" s="28">
        <f t="shared" si="44"/>
        <v>0.000738919446718403</v>
      </c>
      <c r="G230" s="28">
        <f t="shared" si="45"/>
        <v>0.00025564607523461606</v>
      </c>
      <c r="H230" s="28">
        <f t="shared" si="46"/>
        <v>1.9573269918841956</v>
      </c>
      <c r="I230" s="28">
        <f t="shared" si="47"/>
        <v>-2.484668420200652</v>
      </c>
      <c r="J230" s="15"/>
      <c r="K230" s="15"/>
      <c r="L230" s="15"/>
      <c r="M230" s="15"/>
    </row>
    <row r="231" spans="2:13" ht="12.75">
      <c r="B231">
        <f t="shared" si="40"/>
        <v>12600</v>
      </c>
      <c r="C231" s="28">
        <f t="shared" si="41"/>
        <v>-21230.81871214466</v>
      </c>
      <c r="D231" s="28">
        <f t="shared" si="42"/>
        <v>-7534.998123502926</v>
      </c>
      <c r="E231" s="28">
        <f t="shared" si="43"/>
        <v>22528.29021273351</v>
      </c>
      <c r="F231" s="28">
        <f t="shared" si="44"/>
        <v>0.0007408920611002103</v>
      </c>
      <c r="G231" s="28">
        <f t="shared" si="45"/>
        <v>0.00026294889357775334</v>
      </c>
      <c r="H231" s="28">
        <f t="shared" si="46"/>
        <v>2.001780515550208</v>
      </c>
      <c r="I231" s="28">
        <f t="shared" si="47"/>
        <v>-2.468891486585987</v>
      </c>
      <c r="J231" s="15"/>
      <c r="K231" s="15"/>
      <c r="L231" s="15"/>
      <c r="M231" s="15"/>
    </row>
    <row r="232" spans="2:13" ht="12.75" hidden="1">
      <c r="B232">
        <f t="shared" si="40"/>
        <v>12660</v>
      </c>
      <c r="C232" s="28">
        <f t="shared" si="41"/>
        <v>-21110.71188121165</v>
      </c>
      <c r="D232" s="28">
        <f t="shared" si="42"/>
        <v>-7683.1316126980855</v>
      </c>
      <c r="E232" s="28">
        <f t="shared" si="43"/>
        <v>22465.36595538945</v>
      </c>
      <c r="F232" s="28">
        <f t="shared" si="44"/>
        <v>0.0007429084217325219</v>
      </c>
      <c r="G232" s="28">
        <f t="shared" si="45"/>
        <v>0.00027037757951842113</v>
      </c>
      <c r="H232" s="28">
        <f t="shared" si="46"/>
        <v>2.0463550208541594</v>
      </c>
      <c r="I232" s="28">
        <f t="shared" si="47"/>
        <v>-2.4526688318148815</v>
      </c>
      <c r="J232" s="15"/>
      <c r="K232" s="15"/>
      <c r="L232" s="15"/>
      <c r="M232" s="15"/>
    </row>
    <row r="233" spans="2:13" ht="12.75" hidden="1">
      <c r="B233">
        <f t="shared" si="40"/>
        <v>12720</v>
      </c>
      <c r="C233" s="28">
        <f t="shared" si="41"/>
        <v>-20987.9305799604</v>
      </c>
      <c r="D233" s="28">
        <f t="shared" si="42"/>
        <v>-7830.291742606978</v>
      </c>
      <c r="E233" s="28">
        <f t="shared" si="43"/>
        <v>22401.04235975585</v>
      </c>
      <c r="F233" s="28">
        <f t="shared" si="44"/>
        <v>0.000744968368431357</v>
      </c>
      <c r="G233" s="28">
        <f t="shared" si="45"/>
        <v>0.00027793686669619496</v>
      </c>
      <c r="H233" s="28">
        <f t="shared" si="46"/>
        <v>2.091053122960041</v>
      </c>
      <c r="I233" s="28">
        <f t="shared" si="47"/>
        <v>-2.43599261981311</v>
      </c>
      <c r="J233" s="15"/>
      <c r="K233" s="15"/>
      <c r="L233" s="15"/>
      <c r="M233" s="15"/>
    </row>
    <row r="234" spans="2:13" ht="12.75" hidden="1">
      <c r="B234">
        <f t="shared" si="40"/>
        <v>12780</v>
      </c>
      <c r="C234" s="28">
        <f t="shared" si="41"/>
        <v>-20862.4673925828</v>
      </c>
      <c r="D234" s="28">
        <f t="shared" si="42"/>
        <v>-7976.4512997957645</v>
      </c>
      <c r="E234" s="28">
        <f t="shared" si="43"/>
        <v>22335.31555730955</v>
      </c>
      <c r="F234" s="28">
        <f t="shared" si="44"/>
        <v>0.0007470717061135787</v>
      </c>
      <c r="G234" s="28">
        <f t="shared" si="45"/>
        <v>0.0002856316546425799</v>
      </c>
      <c r="H234" s="28">
        <f t="shared" si="46"/>
        <v>2.1358774253268558</v>
      </c>
      <c r="I234" s="28">
        <f t="shared" si="47"/>
        <v>-2.418854720534555</v>
      </c>
      <c r="J234" s="15"/>
      <c r="K234" s="15"/>
      <c r="L234" s="15"/>
      <c r="M234" s="15"/>
    </row>
    <row r="235" spans="2:13" ht="12.75" hidden="1">
      <c r="B235">
        <f t="shared" si="40"/>
        <v>12840</v>
      </c>
      <c r="C235" s="28">
        <f t="shared" si="41"/>
        <v>-20734.31474706319</v>
      </c>
      <c r="D235" s="28">
        <f t="shared" si="42"/>
        <v>-8121.582583027838</v>
      </c>
      <c r="E235" s="28">
        <f t="shared" si="43"/>
        <v>22268.181598038558</v>
      </c>
      <c r="F235" s="28">
        <f t="shared" si="44"/>
        <v>0.0007492182013799476</v>
      </c>
      <c r="G235" s="28">
        <f t="shared" si="45"/>
        <v>0.0002934670168483231</v>
      </c>
      <c r="H235" s="28">
        <f t="shared" si="46"/>
        <v>2.1808305174096527</v>
      </c>
      <c r="I235" s="28">
        <f t="shared" si="47"/>
        <v>-2.401246699523656</v>
      </c>
      <c r="J235" s="15"/>
      <c r="K235" s="15"/>
      <c r="L235" s="15"/>
      <c r="M235" s="15"/>
    </row>
    <row r="236" spans="2:13" ht="12.75" hidden="1">
      <c r="B236">
        <f t="shared" si="40"/>
        <v>12900</v>
      </c>
      <c r="C236" s="28">
        <f t="shared" si="41"/>
        <v>-20603.46491601861</v>
      </c>
      <c r="D236" s="28">
        <f t="shared" si="42"/>
        <v>-8265.657384999258</v>
      </c>
      <c r="E236" s="28">
        <f t="shared" si="43"/>
        <v>22199.63645089267</v>
      </c>
      <c r="F236" s="28">
        <f t="shared" si="44"/>
        <v>0.0007514075788207046</v>
      </c>
      <c r="G236" s="28">
        <f t="shared" si="45"/>
        <v>0.0003014482092376117</v>
      </c>
      <c r="H236" s="28">
        <f t="shared" si="46"/>
        <v>2.225914972138895</v>
      </c>
      <c r="I236" s="28">
        <f t="shared" si="47"/>
        <v>-2.3831598069693993</v>
      </c>
      <c r="J236" s="15"/>
      <c r="K236" s="15"/>
      <c r="L236" s="15"/>
      <c r="M236" s="15"/>
    </row>
    <row r="237" spans="2:13" ht="12.75" hidden="1">
      <c r="B237">
        <f t="shared" si="40"/>
        <v>12960</v>
      </c>
      <c r="C237" s="28">
        <f t="shared" si="41"/>
        <v>-20469.910017690276</v>
      </c>
      <c r="D237" s="28">
        <f t="shared" si="42"/>
        <v>-8408.646973417422</v>
      </c>
      <c r="E237" s="28">
        <f t="shared" si="43"/>
        <v>22129.676004313726</v>
      </c>
      <c r="F237" s="28">
        <f t="shared" si="44"/>
        <v>0.000753639517020311</v>
      </c>
      <c r="G237" s="28">
        <f t="shared" si="45"/>
        <v>0.00030958067907304123</v>
      </c>
      <c r="H237" s="28">
        <f t="shared" si="46"/>
        <v>2.271133343160114</v>
      </c>
      <c r="I237" s="28">
        <f t="shared" si="47"/>
        <v>-2.3645849662250167</v>
      </c>
      <c r="J237" s="15"/>
      <c r="K237" s="15"/>
      <c r="L237" s="15"/>
      <c r="M237" s="15"/>
    </row>
    <row r="238" spans="2:13" ht="12.75" hidden="1">
      <c r="B238">
        <f t="shared" si="40"/>
        <v>13020</v>
      </c>
      <c r="C238" s="28">
        <f t="shared" si="41"/>
        <v>-20333.64201710067</v>
      </c>
      <c r="D238" s="28">
        <f t="shared" si="42"/>
        <v>-8550.522071390924</v>
      </c>
      <c r="E238" s="28">
        <f t="shared" si="43"/>
        <v>22058.296066853058</v>
      </c>
      <c r="F238" s="28">
        <f t="shared" si="44"/>
        <v>0.0007559136442358991</v>
      </c>
      <c r="G238" s="28">
        <f t="shared" si="45"/>
        <v>0.00031787007431668225</v>
      </c>
      <c r="H238" s="28">
        <f t="shared" si="46"/>
        <v>2.316488161814268</v>
      </c>
      <c r="I238" s="28">
        <f t="shared" si="47"/>
        <v>-2.345512761766016</v>
      </c>
      <c r="J238" s="15"/>
      <c r="K238" s="15"/>
      <c r="L238" s="15"/>
      <c r="M238" s="15"/>
    </row>
    <row r="239" spans="2:13" ht="12.75" hidden="1">
      <c r="B239">
        <f t="shared" si="40"/>
        <v>13080</v>
      </c>
      <c r="C239" s="28">
        <f t="shared" si="41"/>
        <v>-20194.65272739181</v>
      </c>
      <c r="D239" s="28">
        <f t="shared" si="42"/>
        <v>-8691.252837096885</v>
      </c>
      <c r="E239" s="28">
        <f t="shared" si="43"/>
        <v>21985.492367884286</v>
      </c>
      <c r="F239" s="28">
        <f t="shared" si="44"/>
        <v>0.0007582295337217022</v>
      </c>
      <c r="G239" s="28">
        <f t="shared" si="45"/>
        <v>0.0003263222534741008</v>
      </c>
      <c r="H239" s="28">
        <f t="shared" si="46"/>
        <v>2.36198193383757</v>
      </c>
      <c r="I239" s="28">
        <f t="shared" si="47"/>
        <v>-2.3259334265575697</v>
      </c>
      <c r="J239" s="15"/>
      <c r="K239" s="15"/>
      <c r="L239" s="15"/>
      <c r="M239" s="15"/>
    </row>
    <row r="240" spans="2:13" ht="12.75" hidden="1">
      <c r="B240">
        <f t="shared" si="40"/>
        <v>13140</v>
      </c>
      <c r="C240" s="28">
        <f t="shared" si="41"/>
        <v>-20052.933811361556</v>
      </c>
      <c r="D240" s="28">
        <f t="shared" si="42"/>
        <v>-8830.80884269034</v>
      </c>
      <c r="E240" s="28">
        <f t="shared" si="43"/>
        <v>21911.26055842031</v>
      </c>
      <c r="F240" s="28">
        <f t="shared" si="44"/>
        <v>0.0007605866986692266</v>
      </c>
      <c r="G240" s="28">
        <f t="shared" si="45"/>
        <v>0.0003349432959498117</v>
      </c>
      <c r="H240" s="28">
        <f t="shared" si="46"/>
        <v>2.407617135757724</v>
      </c>
      <c r="I240" s="28">
        <f t="shared" si="47"/>
        <v>-2.305836828800581</v>
      </c>
      <c r="J240" s="15"/>
      <c r="K240" s="15"/>
      <c r="L240" s="15"/>
      <c r="M240" s="15"/>
    </row>
    <row r="241" spans="2:13" ht="12.75">
      <c r="B241">
        <f t="shared" si="40"/>
        <v>13200</v>
      </c>
      <c r="C241" s="28">
        <f t="shared" si="41"/>
        <v>-19908.476783216094</v>
      </c>
      <c r="D241" s="28">
        <f t="shared" si="42"/>
        <v>-8969.159052418374</v>
      </c>
      <c r="E241" s="28">
        <f t="shared" si="43"/>
        <v>21835.596212044056</v>
      </c>
      <c r="F241" s="28">
        <f t="shared" si="44"/>
        <v>0.0007629845867301909</v>
      </c>
      <c r="G241" s="28">
        <f t="shared" si="45"/>
        <v>0.00034373951294435927</v>
      </c>
      <c r="H241" s="28">
        <f t="shared" si="46"/>
        <v>2.4533962109615355</v>
      </c>
      <c r="I241" s="28">
        <f t="shared" si="47"/>
        <v>-2.2852124580239193</v>
      </c>
      <c r="J241" s="15"/>
      <c r="K241" s="15"/>
      <c r="L241" s="15"/>
      <c r="M241" s="15"/>
    </row>
    <row r="242" spans="2:13" ht="12.75" hidden="1">
      <c r="B242">
        <f t="shared" si="40"/>
        <v>13260</v>
      </c>
      <c r="C242" s="28">
        <f t="shared" si="41"/>
        <v>-19761.2730105584</v>
      </c>
      <c r="D242" s="28">
        <f t="shared" si="42"/>
        <v>-9106.271799899809</v>
      </c>
      <c r="E242" s="28">
        <f t="shared" si="43"/>
        <v>21758.494825963364</v>
      </c>
      <c r="F242" s="28">
        <f t="shared" si="44"/>
        <v>0.0007654225740862447</v>
      </c>
      <c r="G242" s="28">
        <f t="shared" si="45"/>
        <v>0.000352717458925048</v>
      </c>
      <c r="H242" s="28">
        <f t="shared" si="46"/>
        <v>2.49932156540671</v>
      </c>
      <c r="I242" s="28">
        <f t="shared" si="47"/>
        <v>-2.2640494104884166</v>
      </c>
      <c r="J242" s="15"/>
      <c r="K242" s="15"/>
      <c r="L242" s="15"/>
      <c r="M242" s="15"/>
    </row>
    <row r="243" spans="2:13" ht="12.75" hidden="1">
      <c r="B243">
        <f t="shared" si="40"/>
        <v>13320</v>
      </c>
      <c r="C243" s="28">
        <f t="shared" si="41"/>
        <v>-19611.313716634</v>
      </c>
      <c r="D243" s="28">
        <f t="shared" si="42"/>
        <v>-9242.114764529113</v>
      </c>
      <c r="E243" s="28">
        <f t="shared" si="43"/>
        <v>21679.951822201172</v>
      </c>
      <c r="F243" s="28">
        <f t="shared" si="44"/>
        <v>0.0007678999590261829</v>
      </c>
      <c r="G243" s="28">
        <f t="shared" si="45"/>
        <v>0.00036188394370427154</v>
      </c>
      <c r="H243" s="28">
        <f t="shared" si="46"/>
        <v>2.545395562948281</v>
      </c>
      <c r="I243" s="28">
        <f t="shared" si="47"/>
        <v>-2.24233637386616</v>
      </c>
      <c r="J243" s="15"/>
      <c r="K243" s="15"/>
      <c r="L243" s="15"/>
      <c r="M243" s="15"/>
    </row>
    <row r="244" spans="2:13" ht="12.75" hidden="1">
      <c r="B244">
        <f t="shared" si="40"/>
        <v>13380</v>
      </c>
      <c r="C244" s="28">
        <f t="shared" si="41"/>
        <v>-19458.589982857102</v>
      </c>
      <c r="D244" s="28">
        <f t="shared" si="42"/>
        <v>-9376.654946961082</v>
      </c>
      <c r="E244" s="28">
        <f t="shared" si="43"/>
        <v>21599.962548933192</v>
      </c>
      <c r="F244" s="28">
        <f t="shared" si="44"/>
        <v>0.0007704159549877467</v>
      </c>
      <c r="G244" s="28">
        <f t="shared" si="45"/>
        <v>0.0003712460451614343</v>
      </c>
      <c r="H244" s="28">
        <f t="shared" si="46"/>
        <v>2.5916205202475457</v>
      </c>
      <c r="I244" s="28">
        <f t="shared" si="47"/>
        <v>-2.220061611156474</v>
      </c>
      <c r="J244" s="15"/>
      <c r="K244" s="15"/>
      <c r="L244" s="15"/>
      <c r="M244" s="15"/>
    </row>
    <row r="245" spans="2:13" ht="12.75" hidden="1">
      <c r="B245">
        <f t="shared" si="40"/>
        <v>13440</v>
      </c>
      <c r="C245" s="28">
        <f t="shared" si="41"/>
        <v>-19303.09275164225</v>
      </c>
      <c r="D245" s="28">
        <f t="shared" si="42"/>
        <v>-9509.85864363047</v>
      </c>
      <c r="E245" s="28">
        <f t="shared" si="43"/>
        <v>21518.522281986203</v>
      </c>
      <c r="F245" s="28">
        <f t="shared" si="44"/>
        <v>0.0007729696830171188</v>
      </c>
      <c r="G245" s="28">
        <f t="shared" si="45"/>
        <v>0.00038081112264661655</v>
      </c>
      <c r="H245" s="28">
        <f t="shared" si="46"/>
        <v>2.637998701228573</v>
      </c>
      <c r="I245" s="28">
        <f t="shared" si="47"/>
        <v>-2.1972129437976773</v>
      </c>
      <c r="J245" s="15"/>
      <c r="K245" s="15"/>
      <c r="L245" s="15"/>
      <c r="M245" s="15"/>
    </row>
    <row r="246" spans="2:13" ht="12.75" hidden="1">
      <c r="B246">
        <f aca="true" t="shared" si="48" ref="B246:B309">B245+dt</f>
        <v>13500</v>
      </c>
      <c r="C246" s="28">
        <f aca="true" t="shared" si="49" ref="C246:C309">IF(E245&lt;R,C245,C245+dt*H245)</f>
        <v>-19144.812829568535</v>
      </c>
      <c r="D246" s="28">
        <f aca="true" t="shared" si="50" ref="D246:D309">IF(E245&lt;R,D245,D245+dt*I245)</f>
        <v>-9641.69142025833</v>
      </c>
      <c r="E246" s="28">
        <f aca="true" t="shared" si="51" ref="E246:E309">SQRT((POWER(C246,2)+POWER(D246,2)))</f>
        <v>21435.626226511205</v>
      </c>
      <c r="F246" s="28">
        <f aca="true" t="shared" si="52" ref="F246:F309">-c*C246/POWER(E246,3)</f>
        <v>0.0007755601635948512</v>
      </c>
      <c r="G246" s="28">
        <f aca="true" t="shared" si="53" ref="G246:G309">-c*D246/POWER(E246,3)</f>
        <v>0.0003905868311064156</v>
      </c>
      <c r="H246" s="28">
        <f aca="true" t="shared" si="54" ref="H246:H309">H245+dt*F246</f>
        <v>2.684532311044264</v>
      </c>
      <c r="I246" s="28">
        <f aca="true" t="shared" si="55" ref="I246:I309">I245+dt*G246</f>
        <v>-2.1737777339312925</v>
      </c>
      <c r="J246" s="15"/>
      <c r="K246" s="15"/>
      <c r="L246" s="15"/>
      <c r="M246" s="15"/>
    </row>
    <row r="247" spans="2:13" ht="12.75" hidden="1">
      <c r="B247">
        <f t="shared" si="48"/>
        <v>13560</v>
      </c>
      <c r="C247" s="28">
        <f t="shared" si="49"/>
        <v>-18983.74089090588</v>
      </c>
      <c r="D247" s="28">
        <f t="shared" si="50"/>
        <v>-9772.118084294209</v>
      </c>
      <c r="E247" s="28">
        <f t="shared" si="51"/>
        <v>21351.269518846926</v>
      </c>
      <c r="F247" s="28">
        <f t="shared" si="52"/>
        <v>0.0007781863077721461</v>
      </c>
      <c r="G247" s="28">
        <f t="shared" si="53"/>
        <v>0.0004005811359747994</v>
      </c>
      <c r="H247" s="28">
        <f t="shared" si="54"/>
        <v>2.731223489510593</v>
      </c>
      <c r="I247" s="28">
        <f t="shared" si="55"/>
        <v>-2.1497428657728044</v>
      </c>
      <c r="J247" s="15"/>
      <c r="K247" s="15"/>
      <c r="L247" s="15"/>
      <c r="M247" s="15"/>
    </row>
    <row r="248" spans="2:13" ht="12.75" hidden="1">
      <c r="B248">
        <f t="shared" si="48"/>
        <v>13620</v>
      </c>
      <c r="C248" s="28">
        <f t="shared" si="49"/>
        <v>-18819.867481535242</v>
      </c>
      <c r="D248" s="28">
        <f t="shared" si="50"/>
        <v>-9901.102656240577</v>
      </c>
      <c r="E248" s="28">
        <f t="shared" si="51"/>
        <v>21265.447228590372</v>
      </c>
      <c r="F248" s="28">
        <f t="shared" si="52"/>
        <v>0.0007808469075561257</v>
      </c>
      <c r="G248" s="28">
        <f t="shared" si="53"/>
        <v>0.0004108023288743431</v>
      </c>
      <c r="H248" s="28">
        <f t="shared" si="54"/>
        <v>2.7780743039639604</v>
      </c>
      <c r="I248" s="28">
        <f t="shared" si="55"/>
        <v>-2.1250947260403437</v>
      </c>
      <c r="J248" s="15"/>
      <c r="K248" s="15"/>
      <c r="L248" s="15"/>
      <c r="M248" s="15"/>
    </row>
    <row r="249" spans="2:13" ht="12.75" hidden="1">
      <c r="B249">
        <f t="shared" si="48"/>
        <v>13680</v>
      </c>
      <c r="C249" s="28">
        <f t="shared" si="49"/>
        <v>-18653.183023297406</v>
      </c>
      <c r="D249" s="28">
        <f t="shared" si="50"/>
        <v>-10028.608339802997</v>
      </c>
      <c r="E249" s="28">
        <f t="shared" si="51"/>
        <v>21178.15436089266</v>
      </c>
      <c r="F249" s="28">
        <f t="shared" si="52"/>
        <v>0.0007835406254768898</v>
      </c>
      <c r="G249" s="28">
        <f t="shared" si="53"/>
        <v>0.0004212590441758788</v>
      </c>
      <c r="H249" s="28">
        <f t="shared" si="54"/>
        <v>2.8250867414925738</v>
      </c>
      <c r="I249" s="28">
        <f t="shared" si="55"/>
        <v>-2.099819183389791</v>
      </c>
      <c r="J249" s="15"/>
      <c r="K249" s="15"/>
      <c r="L249" s="15"/>
      <c r="M249" s="15"/>
    </row>
    <row r="250" spans="2:13" ht="12.75" hidden="1">
      <c r="B250">
        <f t="shared" si="48"/>
        <v>13740</v>
      </c>
      <c r="C250" s="28">
        <f t="shared" si="49"/>
        <v>-18483.677818807853</v>
      </c>
      <c r="D250" s="28">
        <f t="shared" si="50"/>
        <v>-10154.597490806384</v>
      </c>
      <c r="E250" s="28">
        <f t="shared" si="51"/>
        <v>21089.3858589998</v>
      </c>
      <c r="F250" s="28">
        <f t="shared" si="52"/>
        <v>0.000786265983262753</v>
      </c>
      <c r="G250" s="28">
        <f t="shared" si="53"/>
        <v>0.0004319602764673879</v>
      </c>
      <c r="H250" s="28">
        <f t="shared" si="54"/>
        <v>2.872262700488339</v>
      </c>
      <c r="I250" s="28">
        <f t="shared" si="55"/>
        <v>-2.0739015668017475</v>
      </c>
      <c r="J250" s="15"/>
      <c r="K250" s="15"/>
      <c r="L250" s="15"/>
      <c r="M250" s="15"/>
    </row>
    <row r="251" spans="2:13" ht="12.75">
      <c r="B251">
        <f t="shared" si="48"/>
        <v>13800</v>
      </c>
      <c r="C251" s="28">
        <f t="shared" si="49"/>
        <v>-18311.342056778554</v>
      </c>
      <c r="D251" s="28">
        <f t="shared" si="50"/>
        <v>-10279.03158481449</v>
      </c>
      <c r="E251" s="28">
        <f t="shared" si="51"/>
        <v>20999.136607059845</v>
      </c>
      <c r="F251" s="28">
        <f t="shared" si="52"/>
        <v>0.0007890213495429776</v>
      </c>
      <c r="G251" s="28">
        <f t="shared" si="53"/>
        <v>0.00044291539898589207</v>
      </c>
      <c r="H251" s="28">
        <f t="shared" si="54"/>
        <v>2.919603981460918</v>
      </c>
      <c r="I251" s="28">
        <f t="shared" si="55"/>
        <v>-2.047326642862594</v>
      </c>
      <c r="J251" s="15"/>
      <c r="K251" s="15"/>
      <c r="L251" s="15"/>
      <c r="M251" s="15"/>
    </row>
    <row r="252" spans="2:13" ht="12.75" hidden="1">
      <c r="B252">
        <f t="shared" si="48"/>
        <v>13860</v>
      </c>
      <c r="C252" s="28">
        <f t="shared" si="49"/>
        <v>-18136.1658178909</v>
      </c>
      <c r="D252" s="28">
        <f t="shared" si="50"/>
        <v>-10401.871183386245</v>
      </c>
      <c r="E252" s="28">
        <f t="shared" si="51"/>
        <v>20907.401433219657</v>
      </c>
      <c r="F252" s="28">
        <f t="shared" si="52"/>
        <v>0.0007918049264895141</v>
      </c>
      <c r="G252" s="28">
        <f t="shared" si="53"/>
        <v>0.00045413418306915085</v>
      </c>
      <c r="H252" s="28">
        <f t="shared" si="54"/>
        <v>2.9671122770502887</v>
      </c>
      <c r="I252" s="28">
        <f t="shared" si="55"/>
        <v>-2.0200785918784447</v>
      </c>
      <c r="J252" s="15"/>
      <c r="K252" s="15"/>
      <c r="L252" s="15"/>
      <c r="M252" s="15"/>
    </row>
    <row r="253" spans="2:13" ht="12.75" hidden="1">
      <c r="B253">
        <f t="shared" si="48"/>
        <v>13920</v>
      </c>
      <c r="C253" s="28">
        <f t="shared" si="49"/>
        <v>-17958.13908126788</v>
      </c>
      <c r="D253" s="28">
        <f t="shared" si="50"/>
        <v>-10523.075898898953</v>
      </c>
      <c r="E253" s="28">
        <f t="shared" si="51"/>
        <v>20814.17511303652</v>
      </c>
      <c r="F253" s="28">
        <f t="shared" si="52"/>
        <v>0.0007946147353006729</v>
      </c>
      <c r="G253" s="28">
        <f t="shared" si="53"/>
        <v>0.00046562681868716896</v>
      </c>
      <c r="H253" s="28">
        <f t="shared" si="54"/>
        <v>3.014789161168329</v>
      </c>
      <c r="I253" s="28">
        <f t="shared" si="55"/>
        <v>-1.9921409827572145</v>
      </c>
      <c r="J253" s="15"/>
      <c r="K253" s="15"/>
      <c r="L253" s="15"/>
      <c r="M253" s="15"/>
    </row>
    <row r="254" spans="2:13" ht="12.75" hidden="1">
      <c r="B254">
        <f t="shared" si="48"/>
        <v>13980</v>
      </c>
      <c r="C254" s="28">
        <f t="shared" si="49"/>
        <v>-17777.251731597782</v>
      </c>
      <c r="D254" s="28">
        <f t="shared" si="50"/>
        <v>-10642.604357864386</v>
      </c>
      <c r="E254" s="28">
        <f t="shared" si="51"/>
        <v>20719.45237323203</v>
      </c>
      <c r="F254" s="28">
        <f t="shared" si="52"/>
        <v>0.000797448600420146</v>
      </c>
      <c r="G254" s="28">
        <f t="shared" si="53"/>
        <v>0.0004774039361168181</v>
      </c>
      <c r="H254" s="28">
        <f t="shared" si="54"/>
        <v>3.0626360771935377</v>
      </c>
      <c r="I254" s="28">
        <f t="shared" si="55"/>
        <v>-1.9634967465902053</v>
      </c>
      <c r="J254" s="15"/>
      <c r="K254" s="15"/>
      <c r="L254" s="15"/>
      <c r="M254" s="15"/>
    </row>
    <row r="255" spans="2:13" ht="12.75" hidden="1">
      <c r="B255">
        <f t="shared" si="48"/>
        <v>14040</v>
      </c>
      <c r="C255" s="28">
        <f t="shared" si="49"/>
        <v>-17593.493566966168</v>
      </c>
      <c r="D255" s="28">
        <f t="shared" si="50"/>
        <v>-10760.414162659798</v>
      </c>
      <c r="E255" s="28">
        <f t="shared" si="51"/>
        <v>20623.22789581809</v>
      </c>
      <c r="F255" s="28">
        <f t="shared" si="52"/>
        <v>0.0008003041323743154</v>
      </c>
      <c r="G255" s="28">
        <f t="shared" si="53"/>
        <v>0.0004894766288262971</v>
      </c>
      <c r="H255" s="28">
        <f t="shared" si="54"/>
        <v>3.1106543251359966</v>
      </c>
      <c r="I255" s="28">
        <f t="shared" si="55"/>
        <v>-1.9341281488606274</v>
      </c>
      <c r="J255" s="15"/>
      <c r="K255" s="15"/>
      <c r="L255" s="15"/>
      <c r="M255" s="15"/>
    </row>
    <row r="256" spans="2:13" ht="12.75" hidden="1">
      <c r="B256">
        <f t="shared" si="48"/>
        <v>14100</v>
      </c>
      <c r="C256" s="28">
        <f t="shared" si="49"/>
        <v>-17406.85430745801</v>
      </c>
      <c r="D256" s="28">
        <f t="shared" si="50"/>
        <v>-10876.461851591435</v>
      </c>
      <c r="E256" s="28">
        <f t="shared" si="51"/>
        <v>20525.496322627456</v>
      </c>
      <c r="F256" s="28">
        <f t="shared" si="52"/>
        <v>0.0008031787090992006</v>
      </c>
      <c r="G256" s="28">
        <f t="shared" si="53"/>
        <v>0.0005018564776396767</v>
      </c>
      <c r="H256" s="28">
        <f t="shared" si="54"/>
        <v>3.1588450476819485</v>
      </c>
      <c r="I256" s="28">
        <f t="shared" si="55"/>
        <v>-1.9040167602022469</v>
      </c>
      <c r="J256" s="15"/>
      <c r="K256" s="15"/>
      <c r="L256" s="15"/>
      <c r="M256" s="15"/>
    </row>
    <row r="257" spans="2:13" ht="12.75" hidden="1">
      <c r="B257">
        <f t="shared" si="48"/>
        <v>14160</v>
      </c>
      <c r="C257" s="28">
        <f t="shared" si="49"/>
        <v>-17217.32360459709</v>
      </c>
      <c r="D257" s="28">
        <f t="shared" si="50"/>
        <v>-10990.70285720357</v>
      </c>
      <c r="E257" s="28">
        <f t="shared" si="51"/>
        <v>20426.25226028404</v>
      </c>
      <c r="F257" s="28">
        <f t="shared" si="52"/>
        <v>0.0008060694556155955</v>
      </c>
      <c r="G257" s="28">
        <f t="shared" si="53"/>
        <v>0.0005145555762553823</v>
      </c>
      <c r="H257" s="28">
        <f t="shared" si="54"/>
        <v>3.2072092150188842</v>
      </c>
      <c r="I257" s="28">
        <f t="shared" si="55"/>
        <v>-1.873143425626924</v>
      </c>
      <c r="J257" s="15"/>
      <c r="K257" s="15"/>
      <c r="L257" s="15"/>
      <c r="M257" s="15"/>
    </row>
    <row r="258" spans="2:13" ht="12.75" hidden="1">
      <c r="B258">
        <f t="shared" si="48"/>
        <v>14220</v>
      </c>
      <c r="C258" s="28">
        <f t="shared" si="49"/>
        <v>-17024.89105169596</v>
      </c>
      <c r="D258" s="28">
        <f t="shared" si="50"/>
        <v>-11103.091462741186</v>
      </c>
      <c r="E258" s="28">
        <f t="shared" si="51"/>
        <v>20325.490285651496</v>
      </c>
      <c r="F258" s="28">
        <f t="shared" si="52"/>
        <v>0.0008089732218967653</v>
      </c>
      <c r="G258" s="28">
        <f t="shared" si="53"/>
        <v>0.0005275865581961208</v>
      </c>
      <c r="H258" s="28">
        <f t="shared" si="54"/>
        <v>3.25574760833269</v>
      </c>
      <c r="I258" s="28">
        <f t="shared" si="55"/>
        <v>-1.8414882321351567</v>
      </c>
      <c r="J258" s="15"/>
      <c r="K258" s="15"/>
      <c r="L258" s="15"/>
      <c r="M258" s="15"/>
    </row>
    <row r="259" spans="2:13" ht="12.75" hidden="1">
      <c r="B259">
        <f t="shared" si="48"/>
        <v>14280</v>
      </c>
      <c r="C259" s="28">
        <f t="shared" si="49"/>
        <v>-16829.546195196</v>
      </c>
      <c r="D259" s="28">
        <f t="shared" si="50"/>
        <v>-11213.580756669295</v>
      </c>
      <c r="E259" s="28">
        <f t="shared" si="51"/>
        <v>20223.20495180178</v>
      </c>
      <c r="F259" s="28">
        <f t="shared" si="52"/>
        <v>0.0008118865587574143</v>
      </c>
      <c r="G259" s="28">
        <f t="shared" si="53"/>
        <v>0.0005409626252714634</v>
      </c>
      <c r="H259" s="28">
        <f t="shared" si="54"/>
        <v>3.3044608018581347</v>
      </c>
      <c r="I259" s="28">
        <f t="shared" si="55"/>
        <v>-1.8090304746188688</v>
      </c>
      <c r="J259" s="15"/>
      <c r="K259" s="15"/>
      <c r="L259" s="15"/>
      <c r="M259" s="15"/>
    </row>
    <row r="260" spans="2:13" ht="12.75" hidden="1">
      <c r="B260">
        <f t="shared" si="48"/>
        <v>14340</v>
      </c>
      <c r="C260" s="28">
        <f t="shared" si="49"/>
        <v>-16631.278547084512</v>
      </c>
      <c r="D260" s="28">
        <f t="shared" si="50"/>
        <v>-11322.122585146426</v>
      </c>
      <c r="E260" s="28">
        <f t="shared" si="51"/>
        <v>20119.39079454933</v>
      </c>
      <c r="F260" s="28">
        <f t="shared" si="52"/>
        <v>0.0008148056915752608</v>
      </c>
      <c r="G260" s="28">
        <f t="shared" si="53"/>
        <v>0.0005546975776379698</v>
      </c>
      <c r="H260" s="28">
        <f t="shared" si="54"/>
        <v>3.3533491433526503</v>
      </c>
      <c r="I260" s="28">
        <f t="shared" si="55"/>
        <v>-1.7757486199605905</v>
      </c>
      <c r="J260" s="15"/>
      <c r="K260" s="15"/>
      <c r="L260" s="15"/>
      <c r="M260" s="15"/>
    </row>
    <row r="261" spans="2:13" ht="12.75">
      <c r="B261">
        <f t="shared" si="48"/>
        <v>14400</v>
      </c>
      <c r="C261" s="28">
        <f t="shared" si="49"/>
        <v>-16430.077598483353</v>
      </c>
      <c r="D261" s="28">
        <f t="shared" si="50"/>
        <v>-11428.667502344062</v>
      </c>
      <c r="E261" s="28">
        <f t="shared" si="51"/>
        <v>20014.04233960046</v>
      </c>
      <c r="F261" s="28">
        <f t="shared" si="52"/>
        <v>0.0008177264916373434</v>
      </c>
      <c r="G261" s="28">
        <f t="shared" si="53"/>
        <v>0.00056880584554538</v>
      </c>
      <c r="H261" s="28">
        <f t="shared" si="54"/>
        <v>3.402412732850891</v>
      </c>
      <c r="I261" s="28">
        <f t="shared" si="55"/>
        <v>-1.7416202692278677</v>
      </c>
      <c r="J261" s="15"/>
      <c r="K261" s="15"/>
      <c r="L261" s="15"/>
      <c r="M261" s="15"/>
    </row>
    <row r="262" spans="2:13" ht="12.75" hidden="1">
      <c r="B262">
        <f t="shared" si="48"/>
        <v>14460</v>
      </c>
      <c r="C262" s="28">
        <f t="shared" si="49"/>
        <v>-16225.9328345123</v>
      </c>
      <c r="D262" s="28">
        <f t="shared" si="50"/>
        <v>-11533.164718497734</v>
      </c>
      <c r="E262" s="28">
        <f t="shared" si="51"/>
        <v>19907.15411037211</v>
      </c>
      <c r="F262" s="28">
        <f t="shared" si="52"/>
        <v>0.0008206444448818598</v>
      </c>
      <c r="G262" s="28">
        <f t="shared" si="53"/>
        <v>0.0005833025228609051</v>
      </c>
      <c r="H262" s="28">
        <f t="shared" si="54"/>
        <v>3.4516513995438025</v>
      </c>
      <c r="I262" s="28">
        <f t="shared" si="55"/>
        <v>-1.7066221178562133</v>
      </c>
      <c r="J262" s="15"/>
      <c r="K262" s="15"/>
      <c r="L262" s="15"/>
      <c r="M262" s="15"/>
    </row>
    <row r="263" spans="2:13" ht="12.75" hidden="1">
      <c r="B263">
        <f t="shared" si="48"/>
        <v>14520</v>
      </c>
      <c r="C263" s="28">
        <f t="shared" si="49"/>
        <v>-16018.833750539672</v>
      </c>
      <c r="D263" s="28">
        <f t="shared" si="50"/>
        <v>-11635.562045569106</v>
      </c>
      <c r="E263" s="28">
        <f t="shared" si="51"/>
        <v>19798.72063653905</v>
      </c>
      <c r="F263" s="28">
        <f t="shared" si="52"/>
        <v>0.0008235546177827076</v>
      </c>
      <c r="G263" s="28">
        <f t="shared" si="53"/>
        <v>0.000598203402466975</v>
      </c>
      <c r="H263" s="28">
        <f t="shared" si="54"/>
        <v>3.501064676610765</v>
      </c>
      <c r="I263" s="28">
        <f t="shared" si="55"/>
        <v>-1.6707299137081948</v>
      </c>
      <c r="J263" s="15"/>
      <c r="K263" s="15"/>
      <c r="L263" s="15"/>
      <c r="M263" s="15"/>
    </row>
    <row r="264" spans="2:13" ht="12.75" hidden="1">
      <c r="B264">
        <f t="shared" si="48"/>
        <v>14580</v>
      </c>
      <c r="C264" s="28">
        <f t="shared" si="49"/>
        <v>-15808.769869943026</v>
      </c>
      <c r="D264" s="28">
        <f t="shared" si="50"/>
        <v>-11735.805840391598</v>
      </c>
      <c r="E264" s="28">
        <f t="shared" si="51"/>
        <v>19688.736463373876</v>
      </c>
      <c r="F264" s="28">
        <f t="shared" si="52"/>
        <v>0.0008264516200976965</v>
      </c>
      <c r="G264" s="28">
        <f t="shared" si="53"/>
        <v>0.0006135250136308423</v>
      </c>
      <c r="H264" s="28">
        <f t="shared" si="54"/>
        <v>3.550651773816627</v>
      </c>
      <c r="I264" s="28">
        <f t="shared" si="55"/>
        <v>-1.6339184128903443</v>
      </c>
      <c r="J264" s="15"/>
      <c r="K264" s="15"/>
      <c r="L264" s="15"/>
      <c r="M264" s="15"/>
    </row>
    <row r="265" spans="2:13" ht="12.75" hidden="1">
      <c r="B265">
        <f t="shared" si="48"/>
        <v>14640</v>
      </c>
      <c r="C265" s="28">
        <f t="shared" si="49"/>
        <v>-15595.730763514028</v>
      </c>
      <c r="D265" s="28">
        <f t="shared" si="50"/>
        <v>-11833.840945165019</v>
      </c>
      <c r="E265" s="28">
        <f t="shared" si="51"/>
        <v>19577.19616195031</v>
      </c>
      <c r="F265" s="28">
        <f t="shared" si="52"/>
        <v>0.000829329564172283</v>
      </c>
      <c r="G265" s="28">
        <f t="shared" si="53"/>
        <v>0.0006292846614470855</v>
      </c>
      <c r="H265" s="28">
        <f t="shared" si="54"/>
        <v>3.600411547666964</v>
      </c>
      <c r="I265" s="28">
        <f t="shared" si="55"/>
        <v>-1.5961613332035192</v>
      </c>
      <c r="J265" s="15"/>
      <c r="K265" s="15"/>
      <c r="L265" s="15"/>
      <c r="M265" s="15"/>
    </row>
    <row r="266" spans="2:13" ht="12.75" hidden="1">
      <c r="B266">
        <f t="shared" si="48"/>
        <v>14700</v>
      </c>
      <c r="C266" s="28">
        <f t="shared" si="49"/>
        <v>-15379.70607065401</v>
      </c>
      <c r="D266" s="28">
        <f t="shared" si="50"/>
        <v>-11929.61062515723</v>
      </c>
      <c r="E266" s="28">
        <f t="shared" si="51"/>
        <v>19464.09434028658</v>
      </c>
      <c r="F266" s="28">
        <f t="shared" si="52"/>
        <v>0.0008321820204583863</v>
      </c>
      <c r="G266" s="28">
        <f t="shared" si="53"/>
        <v>0.0006455004684561577</v>
      </c>
      <c r="H266" s="28">
        <f t="shared" si="54"/>
        <v>3.650342468894467</v>
      </c>
      <c r="I266" s="28">
        <f t="shared" si="55"/>
        <v>-1.5574313050961497</v>
      </c>
      <c r="J266" s="15"/>
      <c r="K266" s="15"/>
      <c r="L266" s="15"/>
      <c r="M266" s="15"/>
    </row>
    <row r="267" spans="2:13" ht="12.75" hidden="1">
      <c r="B267">
        <f t="shared" si="48"/>
        <v>14760</v>
      </c>
      <c r="C267" s="28">
        <f t="shared" si="49"/>
        <v>-15160.685522520342</v>
      </c>
      <c r="D267" s="28">
        <f t="shared" si="50"/>
        <v>-12023.056503462998</v>
      </c>
      <c r="E267" s="28">
        <f t="shared" si="51"/>
        <v>19349.425655512925</v>
      </c>
      <c r="F267" s="28">
        <f t="shared" si="52"/>
        <v>0.0008350019688719609</v>
      </c>
      <c r="G267" s="28">
        <f t="shared" si="53"/>
        <v>0.0006621914185435519</v>
      </c>
      <c r="H267" s="28">
        <f t="shared" si="54"/>
        <v>3.7004425870267847</v>
      </c>
      <c r="I267" s="28">
        <f t="shared" si="55"/>
        <v>-1.5176998199835365</v>
      </c>
      <c r="J267" s="15"/>
      <c r="K267" s="15"/>
      <c r="L267" s="15"/>
      <c r="M267" s="15"/>
    </row>
    <row r="268" spans="2:13" ht="12.75" hidden="1">
      <c r="B268">
        <f t="shared" si="48"/>
        <v>14820</v>
      </c>
      <c r="C268" s="28">
        <f t="shared" si="49"/>
        <v>-14938.658967298734</v>
      </c>
      <c r="D268" s="28">
        <f t="shared" si="50"/>
        <v>-12114.11849266201</v>
      </c>
      <c r="E268" s="28">
        <f t="shared" si="51"/>
        <v>19233.184827155135</v>
      </c>
      <c r="F268" s="28">
        <f t="shared" si="52"/>
        <v>0.0008377817455731051</v>
      </c>
      <c r="G268" s="28">
        <f t="shared" si="53"/>
        <v>0.0006793774032246342</v>
      </c>
      <c r="H268" s="28">
        <f t="shared" si="54"/>
        <v>3.750709491761171</v>
      </c>
      <c r="I268" s="28">
        <f t="shared" si="55"/>
        <v>-1.4769371757900585</v>
      </c>
      <c r="J268" s="15"/>
      <c r="K268" s="15"/>
      <c r="L268" s="15"/>
      <c r="M268" s="15"/>
    </row>
    <row r="269" spans="2:13" ht="12.75" hidden="1">
      <c r="B269">
        <f t="shared" si="48"/>
        <v>14880</v>
      </c>
      <c r="C269" s="28">
        <f t="shared" si="49"/>
        <v>-14713.616397793063</v>
      </c>
      <c r="D269" s="28">
        <f t="shared" si="50"/>
        <v>-12202.734723209413</v>
      </c>
      <c r="E269" s="28">
        <f t="shared" si="51"/>
        <v>19115.36665163464</v>
      </c>
      <c r="F269" s="28">
        <f t="shared" si="52"/>
        <v>0.0008405129847081737</v>
      </c>
      <c r="G269" s="28">
        <f t="shared" si="53"/>
        <v>0.0006970792704195566</v>
      </c>
      <c r="H269" s="28">
        <f t="shared" si="54"/>
        <v>3.8011402708436615</v>
      </c>
      <c r="I269" s="28">
        <f t="shared" si="55"/>
        <v>-1.435112419564885</v>
      </c>
      <c r="J269" s="15"/>
      <c r="K269" s="15"/>
      <c r="L269" s="15"/>
      <c r="M269" s="15"/>
    </row>
    <row r="270" spans="2:13" ht="12.75" hidden="1">
      <c r="B270">
        <f t="shared" si="48"/>
        <v>14940</v>
      </c>
      <c r="C270" s="28">
        <f t="shared" si="49"/>
        <v>-14485.547981542442</v>
      </c>
      <c r="D270" s="28">
        <f t="shared" si="50"/>
        <v>-12288.841468383305</v>
      </c>
      <c r="E270" s="28">
        <f t="shared" si="51"/>
        <v>18995.966018095143</v>
      </c>
      <c r="F270" s="28">
        <f t="shared" si="52"/>
        <v>0.0008431865546040585</v>
      </c>
      <c r="G270" s="28">
        <f t="shared" si="53"/>
        <v>0.0007153188758205517</v>
      </c>
      <c r="H270" s="28">
        <f t="shared" si="54"/>
        <v>3.851731464119905</v>
      </c>
      <c r="I270" s="28">
        <f t="shared" si="55"/>
        <v>-1.392193287015652</v>
      </c>
      <c r="J270" s="15"/>
      <c r="K270" s="15"/>
      <c r="L270" s="15"/>
      <c r="M270" s="15"/>
    </row>
    <row r="271" spans="2:13" ht="12.75">
      <c r="B271">
        <f t="shared" si="48"/>
        <v>15000</v>
      </c>
      <c r="C271" s="28">
        <f t="shared" si="49"/>
        <v>-14254.444093695249</v>
      </c>
      <c r="D271" s="28">
        <f t="shared" si="50"/>
        <v>-12372.373065604244</v>
      </c>
      <c r="E271" s="28">
        <f t="shared" si="51"/>
        <v>18874.977925676434</v>
      </c>
      <c r="F271" s="28">
        <f t="shared" si="52"/>
        <v>0.000845792487849957</v>
      </c>
      <c r="G271" s="28">
        <f t="shared" si="53"/>
        <v>0.0007341191369499741</v>
      </c>
      <c r="H271" s="28">
        <f t="shared" si="54"/>
        <v>3.9024790133909026</v>
      </c>
      <c r="I271" s="28">
        <f t="shared" si="55"/>
        <v>-1.3481461387986535</v>
      </c>
      <c r="J271" s="15"/>
      <c r="K271" s="15"/>
      <c r="L271" s="15"/>
      <c r="M271" s="15"/>
    </row>
    <row r="272" spans="2:13" ht="12.75" hidden="1">
      <c r="B272">
        <f t="shared" si="48"/>
        <v>15060</v>
      </c>
      <c r="C272" s="28">
        <f t="shared" si="49"/>
        <v>-14020.295352891795</v>
      </c>
      <c r="D272" s="28">
        <f t="shared" si="50"/>
        <v>-12453.261833932163</v>
      </c>
      <c r="E272" s="28">
        <f t="shared" si="51"/>
        <v>18752.397502367283</v>
      </c>
      <c r="F272" s="28">
        <f t="shared" si="52"/>
        <v>0.0008483199046409636</v>
      </c>
      <c r="G272" s="28">
        <f t="shared" si="53"/>
        <v>0.000753504090001307</v>
      </c>
      <c r="H272" s="28">
        <f t="shared" si="54"/>
        <v>3.9533782076693607</v>
      </c>
      <c r="I272" s="28">
        <f t="shared" si="55"/>
        <v>-1.302935893398575</v>
      </c>
      <c r="J272" s="15"/>
      <c r="K272" s="15"/>
      <c r="L272" s="15"/>
      <c r="M272" s="15"/>
    </row>
    <row r="273" spans="2:13" ht="12.75" hidden="1">
      <c r="B273">
        <f t="shared" si="48"/>
        <v>15120</v>
      </c>
      <c r="C273" s="28">
        <f t="shared" si="49"/>
        <v>-13783.092660431634</v>
      </c>
      <c r="D273" s="28">
        <f t="shared" si="50"/>
        <v>-12531.437987536077</v>
      </c>
      <c r="E273" s="28">
        <f t="shared" si="51"/>
        <v>18628.220025582334</v>
      </c>
      <c r="F273" s="28">
        <f t="shared" si="52"/>
        <v>0.0008507569286899051</v>
      </c>
      <c r="G273" s="28">
        <f t="shared" si="53"/>
        <v>0.0007734989495463733</v>
      </c>
      <c r="H273" s="28">
        <f t="shared" si="54"/>
        <v>4.004423623390755</v>
      </c>
      <c r="I273" s="28">
        <f t="shared" si="55"/>
        <v>-1.2565259564257927</v>
      </c>
      <c r="J273" s="15"/>
      <c r="K273" s="15"/>
      <c r="L273" s="15"/>
      <c r="M273" s="15"/>
    </row>
    <row r="274" spans="2:13" ht="12.75" hidden="1">
      <c r="B274">
        <f t="shared" si="48"/>
        <v>15180</v>
      </c>
      <c r="C274" s="28">
        <f t="shared" si="49"/>
        <v>-13542.827243028189</v>
      </c>
      <c r="D274" s="28">
        <f t="shared" si="50"/>
        <v>-12606.829544921626</v>
      </c>
      <c r="E274" s="28">
        <f t="shared" si="51"/>
        <v>18502.440944621747</v>
      </c>
      <c r="F274" s="28">
        <f t="shared" si="52"/>
        <v>0.0008530905949382839</v>
      </c>
      <c r="G274" s="28">
        <f t="shared" si="53"/>
        <v>0.0007941301711796737</v>
      </c>
      <c r="H274" s="28">
        <f t="shared" si="54"/>
        <v>4.055609059087052</v>
      </c>
      <c r="I274" s="28">
        <f t="shared" si="55"/>
        <v>-1.2088781461550122</v>
      </c>
      <c r="J274" s="15"/>
      <c r="K274" s="15"/>
      <c r="L274" s="15"/>
      <c r="M274" s="15"/>
    </row>
    <row r="275" spans="2:13" ht="12.75" hidden="1">
      <c r="B275">
        <f t="shared" si="48"/>
        <v>15240</v>
      </c>
      <c r="C275" s="28">
        <f t="shared" si="49"/>
        <v>-13299.490699482965</v>
      </c>
      <c r="D275" s="28">
        <f t="shared" si="50"/>
        <v>-12679.362233690927</v>
      </c>
      <c r="E275" s="28">
        <f t="shared" si="51"/>
        <v>18375.055905187925</v>
      </c>
      <c r="F275" s="28">
        <f t="shared" si="52"/>
        <v>0.0008553067482130789</v>
      </c>
      <c r="G275" s="28">
        <f t="shared" si="53"/>
        <v>0.0008154255171542403</v>
      </c>
      <c r="H275" s="28">
        <f t="shared" si="54"/>
        <v>4.1069274639798365</v>
      </c>
      <c r="I275" s="28">
        <f t="shared" si="55"/>
        <v>-1.1599526151257578</v>
      </c>
      <c r="J275" s="15"/>
      <c r="K275" s="15"/>
      <c r="L275" s="15"/>
      <c r="M275" s="15"/>
    </row>
    <row r="276" spans="2:13" ht="12.75" hidden="1">
      <c r="B276">
        <f t="shared" si="48"/>
        <v>15300</v>
      </c>
      <c r="C276" s="28">
        <f t="shared" si="49"/>
        <v>-13053.075051644175</v>
      </c>
      <c r="D276" s="28">
        <f t="shared" si="50"/>
        <v>-12748.959390598473</v>
      </c>
      <c r="E276" s="28">
        <f t="shared" si="51"/>
        <v>18246.060776150687</v>
      </c>
      <c r="F276" s="28">
        <f t="shared" si="52"/>
        <v>0.0008573899318825277</v>
      </c>
      <c r="G276" s="28">
        <f t="shared" si="53"/>
        <v>0.00083741412504186</v>
      </c>
      <c r="H276" s="28">
        <f t="shared" si="54"/>
        <v>4.158370859892788</v>
      </c>
      <c r="I276" s="28">
        <f t="shared" si="55"/>
        <v>-1.109707767623246</v>
      </c>
      <c r="J276" s="15"/>
      <c r="K276" s="15"/>
      <c r="L276" s="15"/>
      <c r="M276" s="15"/>
    </row>
    <row r="277" spans="2:13" ht="12.75" hidden="1">
      <c r="B277">
        <f t="shared" si="48"/>
        <v>15360</v>
      </c>
      <c r="C277" s="28">
        <f t="shared" si="49"/>
        <v>-12803.572800050608</v>
      </c>
      <c r="D277" s="28">
        <f t="shared" si="50"/>
        <v>-12815.541856655867</v>
      </c>
      <c r="E277" s="28">
        <f t="shared" si="51"/>
        <v>18115.4516787712</v>
      </c>
      <c r="F277" s="28">
        <f t="shared" si="52"/>
        <v>0.0008593232654597983</v>
      </c>
      <c r="G277" s="28">
        <f t="shared" si="53"/>
        <v>0.0008601265794227933</v>
      </c>
      <c r="H277" s="28">
        <f t="shared" si="54"/>
        <v>4.2099302558203755</v>
      </c>
      <c r="I277" s="28">
        <f t="shared" si="55"/>
        <v>-1.0581001728578785</v>
      </c>
      <c r="J277" s="15"/>
      <c r="K277" s="15"/>
      <c r="L277" s="15"/>
      <c r="M277" s="15"/>
    </row>
    <row r="278" spans="2:13" ht="12.75" hidden="1">
      <c r="B278">
        <f t="shared" si="48"/>
        <v>15420</v>
      </c>
      <c r="C278" s="28">
        <f t="shared" si="49"/>
        <v>-12550.976984701385</v>
      </c>
      <c r="D278" s="28">
        <f t="shared" si="50"/>
        <v>-12879.02786702734</v>
      </c>
      <c r="E278" s="28">
        <f t="shared" si="51"/>
        <v>17983.225018615838</v>
      </c>
      <c r="F278" s="28">
        <f t="shared" si="52"/>
        <v>0.0008610883099874579</v>
      </c>
      <c r="G278" s="28">
        <f t="shared" si="53"/>
        <v>0.0008835949865749675</v>
      </c>
      <c r="H278" s="28">
        <f t="shared" si="54"/>
        <v>4.261595554419623</v>
      </c>
      <c r="I278" s="28">
        <f t="shared" si="55"/>
        <v>-1.0050844736633804</v>
      </c>
      <c r="J278" s="15"/>
      <c r="K278" s="15"/>
      <c r="L278" s="15"/>
      <c r="M278" s="15"/>
    </row>
    <row r="279" spans="2:13" ht="12.75" hidden="1">
      <c r="B279">
        <f t="shared" si="48"/>
        <v>15480</v>
      </c>
      <c r="C279" s="28">
        <f t="shared" si="49"/>
        <v>-12295.281251436207</v>
      </c>
      <c r="D279" s="28">
        <f t="shared" si="50"/>
        <v>-12939.332935447143</v>
      </c>
      <c r="E279" s="28">
        <f t="shared" si="51"/>
        <v>17849.377520414146</v>
      </c>
      <c r="F279" s="28">
        <f t="shared" si="52"/>
        <v>0.0008626649199066437</v>
      </c>
      <c r="G279" s="28">
        <f t="shared" si="53"/>
        <v>0.0009078530520885028</v>
      </c>
      <c r="H279" s="28">
        <f t="shared" si="54"/>
        <v>4.313355449614021</v>
      </c>
      <c r="I279" s="28">
        <f t="shared" si="55"/>
        <v>-0.9506132905380702</v>
      </c>
      <c r="J279" s="15"/>
      <c r="K279" s="15"/>
      <c r="L279" s="15"/>
      <c r="M279" s="15"/>
    </row>
    <row r="280" spans="2:13" ht="12.75" hidden="1">
      <c r="B280">
        <f t="shared" si="48"/>
        <v>15540</v>
      </c>
      <c r="C280" s="28">
        <f t="shared" si="49"/>
        <v>-12036.479924459365</v>
      </c>
      <c r="D280" s="28">
        <f t="shared" si="50"/>
        <v>-12996.369732879426</v>
      </c>
      <c r="E280" s="28">
        <f t="shared" si="51"/>
        <v>17713.90626614067</v>
      </c>
      <c r="F280" s="28">
        <f t="shared" si="52"/>
        <v>0.0008640310799712717</v>
      </c>
      <c r="G280" s="28">
        <f t="shared" si="53"/>
        <v>0.0009329361612764155</v>
      </c>
      <c r="H280" s="28">
        <f t="shared" si="54"/>
        <v>4.365197314412297</v>
      </c>
      <c r="I280" s="28">
        <f t="shared" si="55"/>
        <v>-0.8946371208614853</v>
      </c>
      <c r="J280" s="15"/>
      <c r="K280" s="15"/>
      <c r="L280" s="15"/>
      <c r="M280" s="15"/>
    </row>
    <row r="281" spans="2:13" ht="12.75">
      <c r="B281">
        <f t="shared" si="48"/>
        <v>15600</v>
      </c>
      <c r="C281" s="28">
        <f t="shared" si="49"/>
        <v>-11774.568085594627</v>
      </c>
      <c r="D281" s="28">
        <f t="shared" si="50"/>
        <v>-13050.047960131114</v>
      </c>
      <c r="E281" s="28">
        <f t="shared" si="51"/>
        <v>17576.808736628664</v>
      </c>
      <c r="F281" s="28">
        <f t="shared" si="52"/>
        <v>0.0008651627256081051</v>
      </c>
      <c r="G281" s="28">
        <f t="shared" si="53"/>
        <v>0.0009588814621842963</v>
      </c>
      <c r="H281" s="28">
        <f t="shared" si="54"/>
        <v>4.417107077948784</v>
      </c>
      <c r="I281" s="28">
        <f t="shared" si="55"/>
        <v>-0.8371042331304275</v>
      </c>
      <c r="J281" s="15"/>
      <c r="K281" s="15"/>
      <c r="L281" s="15"/>
      <c r="M281" s="15"/>
    </row>
    <row r="282" spans="2:13" ht="12.75" hidden="1">
      <c r="B282">
        <f t="shared" si="48"/>
        <v>15660</v>
      </c>
      <c r="C282" s="28">
        <f t="shared" si="49"/>
        <v>-11509.5416609177</v>
      </c>
      <c r="D282" s="28">
        <f t="shared" si="50"/>
        <v>-13100.27421411894</v>
      </c>
      <c r="E282" s="28">
        <f t="shared" si="51"/>
        <v>17438.082857054836</v>
      </c>
      <c r="F282" s="28">
        <f t="shared" si="52"/>
        <v>0.0008660335449462643</v>
      </c>
      <c r="G282" s="28">
        <f t="shared" si="53"/>
        <v>0.000985727950917983</v>
      </c>
      <c r="H282" s="28">
        <f t="shared" si="54"/>
        <v>4.46906909064556</v>
      </c>
      <c r="I282" s="28">
        <f t="shared" si="55"/>
        <v>-0.7779605560753485</v>
      </c>
      <c r="J282" s="15"/>
      <c r="K282" s="15"/>
      <c r="L282" s="15"/>
      <c r="M282" s="15"/>
    </row>
    <row r="283" spans="2:13" ht="12.75" hidden="1">
      <c r="B283">
        <f t="shared" si="48"/>
        <v>15720</v>
      </c>
      <c r="C283" s="28">
        <f t="shared" si="49"/>
        <v>-11241.397515478966</v>
      </c>
      <c r="D283" s="28">
        <f t="shared" si="50"/>
        <v>-13146.95184748346</v>
      </c>
      <c r="E283" s="28">
        <f t="shared" si="51"/>
        <v>17297.727046669035</v>
      </c>
      <c r="F283" s="28">
        <f t="shared" si="52"/>
        <v>0.0008666147605430529</v>
      </c>
      <c r="G283" s="28">
        <f t="shared" si="53"/>
        <v>0.0010135165589055754</v>
      </c>
      <c r="H283" s="28">
        <f t="shared" si="54"/>
        <v>4.521065976278143</v>
      </c>
      <c r="I283" s="28">
        <f t="shared" si="55"/>
        <v>-0.717149562541014</v>
      </c>
      <c r="J283" s="15"/>
      <c r="K283" s="15"/>
      <c r="L283" s="15"/>
      <c r="M283" s="15"/>
    </row>
    <row r="284" spans="2:13" ht="12.75" hidden="1">
      <c r="B284">
        <f t="shared" si="48"/>
        <v>15780</v>
      </c>
      <c r="C284" s="28">
        <f t="shared" si="49"/>
        <v>-10970.133556902278</v>
      </c>
      <c r="D284" s="28">
        <f t="shared" si="50"/>
        <v>-13189.98082123592</v>
      </c>
      <c r="E284" s="28">
        <f t="shared" si="51"/>
        <v>17155.74027318101</v>
      </c>
      <c r="F284" s="28">
        <f t="shared" si="52"/>
        <v>0.0008668748886148638</v>
      </c>
      <c r="G284" s="28">
        <f t="shared" si="53"/>
        <v>0.001042290241584789</v>
      </c>
      <c r="H284" s="28">
        <f t="shared" si="54"/>
        <v>4.573078469595035</v>
      </c>
      <c r="I284" s="28">
        <f t="shared" si="55"/>
        <v>-0.6546121480459267</v>
      </c>
      <c r="J284" s="15"/>
      <c r="K284" s="15"/>
      <c r="L284" s="15"/>
      <c r="M284" s="15"/>
    </row>
    <row r="285" spans="2:13" ht="12.75" hidden="1">
      <c r="B285">
        <f t="shared" si="48"/>
        <v>15840</v>
      </c>
      <c r="C285" s="28">
        <f t="shared" si="49"/>
        <v>-10695.748848726576</v>
      </c>
      <c r="D285" s="28">
        <f t="shared" si="50"/>
        <v>-13229.257550118677</v>
      </c>
      <c r="E285" s="28">
        <f t="shared" si="51"/>
        <v>17012.12211225889</v>
      </c>
      <c r="F285" s="28">
        <f t="shared" si="52"/>
        <v>0.000866779473340483</v>
      </c>
      <c r="G285" s="28">
        <f t="shared" si="53"/>
        <v>0.0010720940678541368</v>
      </c>
      <c r="H285" s="28">
        <f t="shared" si="54"/>
        <v>4.625085237995464</v>
      </c>
      <c r="I285" s="28">
        <f t="shared" si="55"/>
        <v>-0.5902865039746785</v>
      </c>
      <c r="J285" s="15"/>
      <c r="K285" s="15"/>
      <c r="L285" s="15"/>
      <c r="M285" s="15"/>
    </row>
    <row r="286" spans="2:13" ht="12.75" hidden="1">
      <c r="B286">
        <f t="shared" si="48"/>
        <v>15900</v>
      </c>
      <c r="C286" s="28">
        <f t="shared" si="49"/>
        <v>-10418.243734446849</v>
      </c>
      <c r="D286" s="28">
        <f t="shared" si="50"/>
        <v>-13264.674740357157</v>
      </c>
      <c r="E286" s="28">
        <f t="shared" si="51"/>
        <v>16866.872812641064</v>
      </c>
      <c r="F286" s="28">
        <f t="shared" si="52"/>
        <v>0.0008662907935371629</v>
      </c>
      <c r="G286" s="28">
        <f t="shared" si="53"/>
        <v>0.0011029753094412966</v>
      </c>
      <c r="H286" s="28">
        <f t="shared" si="54"/>
        <v>4.677062685607694</v>
      </c>
      <c r="I286" s="28">
        <f t="shared" si="55"/>
        <v>-0.5241079854082007</v>
      </c>
      <c r="J286" s="15"/>
      <c r="K286" s="15"/>
      <c r="L286" s="15"/>
      <c r="M286" s="15"/>
    </row>
    <row r="287" spans="2:13" ht="12.75" hidden="1">
      <c r="B287">
        <f t="shared" si="48"/>
        <v>15960</v>
      </c>
      <c r="C287" s="28">
        <f t="shared" si="49"/>
        <v>-10137.619973310388</v>
      </c>
      <c r="D287" s="28">
        <f t="shared" si="50"/>
        <v>-13296.121219481649</v>
      </c>
      <c r="E287" s="28">
        <f t="shared" si="51"/>
        <v>16719.993367415307</v>
      </c>
      <c r="F287" s="28">
        <f t="shared" si="52"/>
        <v>0.0008653675387154034</v>
      </c>
      <c r="G287" s="28">
        <f t="shared" si="53"/>
        <v>0.0011349835291179539</v>
      </c>
      <c r="H287" s="28">
        <f t="shared" si="54"/>
        <v>4.728984737930618</v>
      </c>
      <c r="I287" s="28">
        <f t="shared" si="55"/>
        <v>-0.4560089736611235</v>
      </c>
      <c r="J287" s="15"/>
      <c r="K287" s="15"/>
      <c r="L287" s="15"/>
      <c r="M287" s="15"/>
    </row>
    <row r="288" spans="2:13" ht="12.75" hidden="1">
      <c r="B288">
        <f t="shared" si="48"/>
        <v>16020</v>
      </c>
      <c r="C288" s="28">
        <f t="shared" si="49"/>
        <v>-9853.88088903455</v>
      </c>
      <c r="D288" s="28">
        <f t="shared" si="50"/>
        <v>-13323.481757901316</v>
      </c>
      <c r="E288" s="28">
        <f t="shared" si="51"/>
        <v>16571.485592076817</v>
      </c>
      <c r="F288" s="28">
        <f t="shared" si="52"/>
        <v>0.0008639644511943523</v>
      </c>
      <c r="G288" s="28">
        <f t="shared" si="53"/>
        <v>0.0011681706664196329</v>
      </c>
      <c r="H288" s="28">
        <f t="shared" si="54"/>
        <v>4.780822605002279</v>
      </c>
      <c r="I288" s="28">
        <f t="shared" si="55"/>
        <v>-0.38591873367594554</v>
      </c>
      <c r="J288" s="15"/>
      <c r="K288" s="15"/>
      <c r="L288" s="15"/>
      <c r="M288" s="15"/>
    </row>
    <row r="289" spans="2:13" ht="12.75" hidden="1">
      <c r="B289">
        <f t="shared" si="48"/>
        <v>16080</v>
      </c>
      <c r="C289" s="28">
        <f t="shared" si="49"/>
        <v>-9567.031532734412</v>
      </c>
      <c r="D289" s="28">
        <f t="shared" si="50"/>
        <v>-13346.636881921873</v>
      </c>
      <c r="E289" s="28">
        <f t="shared" si="51"/>
        <v>16421.352210040797</v>
      </c>
      <c r="F289" s="28">
        <f t="shared" si="52"/>
        <v>0.0008620319306042607</v>
      </c>
      <c r="G289" s="28">
        <f t="shared" si="53"/>
        <v>0.0012025911192025478</v>
      </c>
      <c r="H289" s="28">
        <f t="shared" si="54"/>
        <v>4.8325445208385345</v>
      </c>
      <c r="I289" s="28">
        <f t="shared" si="55"/>
        <v>-0.31376326652379266</v>
      </c>
      <c r="J289" s="15"/>
      <c r="K289" s="15"/>
      <c r="L289" s="15"/>
      <c r="M289" s="15"/>
    </row>
    <row r="290" spans="2:13" ht="12.75" hidden="1">
      <c r="B290">
        <f t="shared" si="48"/>
        <v>16140</v>
      </c>
      <c r="C290" s="28">
        <f t="shared" si="49"/>
        <v>-9277.0788614841</v>
      </c>
      <c r="D290" s="28">
        <f t="shared" si="50"/>
        <v>-13365.462677913301</v>
      </c>
      <c r="E290" s="28">
        <f t="shared" si="51"/>
        <v>16269.59694635637</v>
      </c>
      <c r="F290" s="28">
        <f t="shared" si="52"/>
        <v>0.0008595155967138157</v>
      </c>
      <c r="G290" s="28">
        <f t="shared" si="53"/>
        <v>0.0012383018189763583</v>
      </c>
      <c r="H290" s="28">
        <f t="shared" si="54"/>
        <v>4.884115456641363</v>
      </c>
      <c r="I290" s="28">
        <f t="shared" si="55"/>
        <v>-0.23946515738521118</v>
      </c>
      <c r="J290" s="15"/>
      <c r="K290" s="15"/>
      <c r="L290" s="15"/>
      <c r="M290" s="15"/>
    </row>
    <row r="291" spans="2:13" ht="12.75">
      <c r="B291">
        <f t="shared" si="48"/>
        <v>16200</v>
      </c>
      <c r="C291" s="28">
        <f t="shared" si="49"/>
        <v>-8984.031934085619</v>
      </c>
      <c r="D291" s="28">
        <f t="shared" si="50"/>
        <v>-13379.830587356413</v>
      </c>
      <c r="E291" s="28">
        <f t="shared" si="51"/>
        <v>16116.22463044706</v>
      </c>
      <c r="F291" s="28">
        <f t="shared" si="52"/>
        <v>0.0008563558060973305</v>
      </c>
      <c r="G291" s="28">
        <f t="shared" si="53"/>
        <v>0.0012753622974791315</v>
      </c>
      <c r="H291" s="28">
        <f t="shared" si="54"/>
        <v>4.935496805007203</v>
      </c>
      <c r="I291" s="28">
        <f t="shared" si="55"/>
        <v>-0.1629434195364633</v>
      </c>
      <c r="J291" s="15"/>
      <c r="K291" s="15"/>
      <c r="L291" s="15"/>
      <c r="M291" s="15"/>
    </row>
    <row r="292" spans="2:13" ht="12.75" hidden="1">
      <c r="B292">
        <f t="shared" si="48"/>
        <v>16260</v>
      </c>
      <c r="C292" s="28">
        <f t="shared" si="49"/>
        <v>-8687.902125785185</v>
      </c>
      <c r="D292" s="28">
        <f t="shared" si="50"/>
        <v>-13389.607192528601</v>
      </c>
      <c r="E292" s="28">
        <f t="shared" si="51"/>
        <v>15961.241308790379</v>
      </c>
      <c r="F292" s="28">
        <f t="shared" si="52"/>
        <v>0.0008524871176990935</v>
      </c>
      <c r="G292" s="28">
        <f t="shared" si="53"/>
        <v>0.001313834741393355</v>
      </c>
      <c r="H292" s="28">
        <f t="shared" si="54"/>
        <v>4.986646032069149</v>
      </c>
      <c r="I292" s="28">
        <f t="shared" si="55"/>
        <v>-0.084113335052862</v>
      </c>
      <c r="J292" s="15"/>
      <c r="K292" s="15"/>
      <c r="L292" s="15"/>
      <c r="M292" s="15"/>
    </row>
    <row r="293" spans="2:13" ht="12.75" hidden="1">
      <c r="B293">
        <f t="shared" si="48"/>
        <v>16320</v>
      </c>
      <c r="C293" s="28">
        <f t="shared" si="49"/>
        <v>-8388.703363861037</v>
      </c>
      <c r="D293" s="28">
        <f t="shared" si="50"/>
        <v>-13394.653992631773</v>
      </c>
      <c r="E293" s="28">
        <f t="shared" si="51"/>
        <v>15804.654368545354</v>
      </c>
      <c r="F293" s="28">
        <f t="shared" si="52"/>
        <v>0.0008478377018602854</v>
      </c>
      <c r="G293" s="28">
        <f t="shared" si="53"/>
        <v>0.0013537840314214672</v>
      </c>
      <c r="H293" s="28">
        <f t="shared" si="54"/>
        <v>5.037516294180766</v>
      </c>
      <c r="I293" s="28">
        <f t="shared" si="55"/>
        <v>-0.0028862931675739667</v>
      </c>
      <c r="J293" s="15"/>
      <c r="K293" s="15"/>
      <c r="L293" s="15"/>
      <c r="M293" s="15"/>
    </row>
    <row r="294" spans="2:13" ht="12.75" hidden="1">
      <c r="B294">
        <f t="shared" si="48"/>
        <v>16380</v>
      </c>
      <c r="C294" s="28">
        <f t="shared" si="49"/>
        <v>-8086.452386210191</v>
      </c>
      <c r="D294" s="28">
        <f t="shared" si="50"/>
        <v>-13394.827170221828</v>
      </c>
      <c r="E294" s="28">
        <f t="shared" si="51"/>
        <v>15646.472673243557</v>
      </c>
      <c r="F294" s="28">
        <f t="shared" si="52"/>
        <v>0.0008423286868496781</v>
      </c>
      <c r="G294" s="28">
        <f t="shared" si="53"/>
        <v>0.0013952777611245142</v>
      </c>
      <c r="H294" s="28">
        <f t="shared" si="54"/>
        <v>5.0880560153917465</v>
      </c>
      <c r="I294" s="28">
        <f t="shared" si="55"/>
        <v>0.08083037249989689</v>
      </c>
      <c r="J294" s="15"/>
      <c r="K294" s="15"/>
      <c r="L294" s="15"/>
      <c r="M294" s="15"/>
    </row>
    <row r="295" spans="2:13" ht="12.75" hidden="1">
      <c r="B295">
        <f t="shared" si="48"/>
        <v>16440</v>
      </c>
      <c r="C295" s="28">
        <f t="shared" si="49"/>
        <v>-7781.1690252866865</v>
      </c>
      <c r="D295" s="28">
        <f t="shared" si="50"/>
        <v>-13389.977347871834</v>
      </c>
      <c r="E295" s="28">
        <f t="shared" si="51"/>
        <v>15486.706711777097</v>
      </c>
      <c r="F295" s="28">
        <f t="shared" si="52"/>
        <v>0.0008358734363868447</v>
      </c>
      <c r="G295" s="28">
        <f t="shared" si="53"/>
        <v>0.0014383862299528025</v>
      </c>
      <c r="H295" s="28">
        <f t="shared" si="54"/>
        <v>5.138208421574957</v>
      </c>
      <c r="I295" s="28">
        <f t="shared" si="55"/>
        <v>0.16713354629706503</v>
      </c>
      <c r="J295" s="15"/>
      <c r="K295" s="15"/>
      <c r="L295" s="15"/>
      <c r="M295" s="15"/>
    </row>
    <row r="296" spans="2:13" ht="12.75" hidden="1">
      <c r="B296">
        <f t="shared" si="48"/>
        <v>16500</v>
      </c>
      <c r="C296" s="28">
        <f t="shared" si="49"/>
        <v>-7472.876519992189</v>
      </c>
      <c r="D296" s="28">
        <f t="shared" si="50"/>
        <v>-13379.94933509401</v>
      </c>
      <c r="E296" s="28">
        <f t="shared" si="51"/>
        <v>15325.368762047236</v>
      </c>
      <c r="F296" s="28">
        <f t="shared" si="52"/>
        <v>0.0008283767510725828</v>
      </c>
      <c r="G296" s="28">
        <f t="shared" si="53"/>
        <v>0.00148318240373287</v>
      </c>
      <c r="H296" s="28">
        <f t="shared" si="54"/>
        <v>5.187911026639312</v>
      </c>
      <c r="I296" s="28">
        <f t="shared" si="55"/>
        <v>0.25612449052103725</v>
      </c>
      <c r="J296" s="15"/>
      <c r="K296" s="15"/>
      <c r="L296" s="15"/>
      <c r="M296" s="15"/>
    </row>
    <row r="297" spans="2:13" ht="12.75" hidden="1">
      <c r="B297">
        <f t="shared" si="48"/>
        <v>16560</v>
      </c>
      <c r="C297" s="28">
        <f t="shared" si="49"/>
        <v>-7161.60185839383</v>
      </c>
      <c r="D297" s="28">
        <f t="shared" si="50"/>
        <v>-13364.581865662747</v>
      </c>
      <c r="E297" s="28">
        <f t="shared" si="51"/>
        <v>15162.473070780754</v>
      </c>
      <c r="F297" s="28">
        <f t="shared" si="52"/>
        <v>0.0008197339860562038</v>
      </c>
      <c r="G297" s="28">
        <f t="shared" si="53"/>
        <v>0.001529741834485505</v>
      </c>
      <c r="H297" s="28">
        <f t="shared" si="54"/>
        <v>5.237095065802684</v>
      </c>
      <c r="I297" s="28">
        <f t="shared" si="55"/>
        <v>0.34790900059016755</v>
      </c>
      <c r="J297" s="15"/>
      <c r="K297" s="15"/>
      <c r="L297" s="15"/>
      <c r="M297" s="15"/>
    </row>
    <row r="298" spans="2:13" ht="12.75" hidden="1">
      <c r="B298">
        <f t="shared" si="48"/>
        <v>16620</v>
      </c>
      <c r="C298" s="28">
        <f t="shared" si="49"/>
        <v>-6847.376154445669</v>
      </c>
      <c r="D298" s="28">
        <f t="shared" si="50"/>
        <v>-13343.707325627338</v>
      </c>
      <c r="E298" s="28">
        <f t="shared" si="51"/>
        <v>14998.03605117923</v>
      </c>
      <c r="F298" s="28">
        <f t="shared" si="52"/>
        <v>0.0008098300766887797</v>
      </c>
      <c r="G298" s="28">
        <f t="shared" si="53"/>
        <v>0.001578142529793623</v>
      </c>
      <c r="H298" s="28">
        <f t="shared" si="54"/>
        <v>5.285684870404011</v>
      </c>
      <c r="I298" s="28">
        <f t="shared" si="55"/>
        <v>0.4425975523777849</v>
      </c>
      <c r="J298" s="15"/>
      <c r="K298" s="15"/>
      <c r="L298" s="15"/>
      <c r="M298" s="15"/>
    </row>
    <row r="299" spans="2:13" ht="12.75" hidden="1">
      <c r="B299">
        <f t="shared" si="48"/>
        <v>16680</v>
      </c>
      <c r="C299" s="28">
        <f t="shared" si="49"/>
        <v>-6530.235062221429</v>
      </c>
      <c r="D299" s="28">
        <f t="shared" si="50"/>
        <v>-13317.151472484671</v>
      </c>
      <c r="E299" s="28">
        <f t="shared" si="51"/>
        <v>14832.076500239835</v>
      </c>
      <c r="F299" s="28">
        <f t="shared" si="52"/>
        <v>0.0007985384633575888</v>
      </c>
      <c r="G299" s="28">
        <f t="shared" si="53"/>
        <v>0.0016284647599684786</v>
      </c>
      <c r="H299" s="28">
        <f t="shared" si="54"/>
        <v>5.3335971782054665</v>
      </c>
      <c r="I299" s="28">
        <f t="shared" si="55"/>
        <v>0.5403054379758936</v>
      </c>
      <c r="J299" s="15"/>
      <c r="K299" s="15"/>
      <c r="L299" s="15"/>
      <c r="M299" s="15"/>
    </row>
    <row r="300" spans="2:13" ht="12.75" hidden="1">
      <c r="B300">
        <f t="shared" si="48"/>
        <v>16740</v>
      </c>
      <c r="C300" s="28">
        <f t="shared" si="49"/>
        <v>-6210.219231529101</v>
      </c>
      <c r="D300" s="28">
        <f t="shared" si="50"/>
        <v>-13284.733146206117</v>
      </c>
      <c r="E300" s="28">
        <f t="shared" si="51"/>
        <v>14664.615837776364</v>
      </c>
      <c r="F300" s="28">
        <f t="shared" si="52"/>
        <v>0.0007857199062008275</v>
      </c>
      <c r="G300" s="28">
        <f t="shared" si="53"/>
        <v>0.001680790788921955</v>
      </c>
      <c r="H300" s="28">
        <f t="shared" si="54"/>
        <v>5.380740372577516</v>
      </c>
      <c r="I300" s="28">
        <f t="shared" si="55"/>
        <v>0.641152885311211</v>
      </c>
      <c r="J300" s="15"/>
      <c r="K300" s="15"/>
      <c r="L300" s="15"/>
      <c r="M300" s="15"/>
    </row>
    <row r="301" spans="2:13" ht="12.75">
      <c r="B301">
        <f t="shared" si="48"/>
        <v>16800</v>
      </c>
      <c r="C301" s="28">
        <f t="shared" si="49"/>
        <v>-5887.37480917445</v>
      </c>
      <c r="D301" s="28">
        <f t="shared" si="50"/>
        <v>-13246.263973087445</v>
      </c>
      <c r="E301" s="28">
        <f t="shared" si="51"/>
        <v>14495.678369376727</v>
      </c>
      <c r="F301" s="28">
        <f t="shared" si="52"/>
        <v>0.0007712211800056823</v>
      </c>
      <c r="G301" s="28">
        <f t="shared" si="53"/>
        <v>0.001735204511877129</v>
      </c>
      <c r="H301" s="28">
        <f t="shared" si="54"/>
        <v>5.427013643377856</v>
      </c>
      <c r="I301" s="28">
        <f t="shared" si="55"/>
        <v>0.7452651560238387</v>
      </c>
      <c r="J301" s="15"/>
      <c r="K301" s="15"/>
      <c r="L301" s="15"/>
      <c r="M301" s="15"/>
    </row>
    <row r="302" spans="2:13" ht="12.75" hidden="1">
      <c r="B302">
        <f t="shared" si="48"/>
        <v>16860</v>
      </c>
      <c r="C302" s="28">
        <f t="shared" si="49"/>
        <v>-5561.753990571779</v>
      </c>
      <c r="D302" s="28">
        <f t="shared" si="50"/>
        <v>-13201.548063726015</v>
      </c>
      <c r="E302" s="28">
        <f t="shared" si="51"/>
        <v>14325.29157575891</v>
      </c>
      <c r="F302" s="28">
        <f t="shared" si="52"/>
        <v>0.000754873639354558</v>
      </c>
      <c r="G302" s="28">
        <f t="shared" si="53"/>
        <v>0.0017917909797650843</v>
      </c>
      <c r="H302" s="28">
        <f t="shared" si="54"/>
        <v>5.47230606173913</v>
      </c>
      <c r="I302" s="28">
        <f t="shared" si="55"/>
        <v>0.8527726148097438</v>
      </c>
      <c r="J302" s="15"/>
      <c r="K302" s="15"/>
      <c r="L302" s="15"/>
      <c r="M302" s="15"/>
    </row>
    <row r="303" spans="2:13" ht="12.75" hidden="1">
      <c r="B303">
        <f t="shared" si="48"/>
        <v>16920</v>
      </c>
      <c r="C303" s="28">
        <f t="shared" si="49"/>
        <v>-5233.415626867431</v>
      </c>
      <c r="D303" s="28">
        <f t="shared" si="50"/>
        <v>-13150.38170683743</v>
      </c>
      <c r="E303" s="28">
        <f t="shared" si="51"/>
        <v>14153.486431231873</v>
      </c>
      <c r="F303" s="28">
        <f t="shared" si="52"/>
        <v>0.0007364916440804951</v>
      </c>
      <c r="G303" s="28">
        <f t="shared" si="53"/>
        <v>0.0018506357862794114</v>
      </c>
      <c r="H303" s="28">
        <f t="shared" si="54"/>
        <v>5.51649556038396</v>
      </c>
      <c r="I303" s="28">
        <f t="shared" si="55"/>
        <v>0.9638107619865084</v>
      </c>
      <c r="J303" s="15"/>
      <c r="K303" s="15"/>
      <c r="L303" s="15"/>
      <c r="M303" s="15"/>
    </row>
    <row r="304" spans="2:13" ht="12.75" hidden="1">
      <c r="B304">
        <f t="shared" si="48"/>
        <v>16980</v>
      </c>
      <c r="C304" s="28">
        <f t="shared" si="49"/>
        <v>-4902.425893244393</v>
      </c>
      <c r="D304" s="28">
        <f t="shared" si="50"/>
        <v>-13092.55306111824</v>
      </c>
      <c r="E304" s="28">
        <f t="shared" si="51"/>
        <v>13980.297754230762</v>
      </c>
      <c r="F304" s="28">
        <f t="shared" si="52"/>
        <v>0.0007158708354254017</v>
      </c>
      <c r="G304" s="28">
        <f t="shared" si="53"/>
        <v>0.001911824288997341</v>
      </c>
      <c r="H304" s="28">
        <f t="shared" si="54"/>
        <v>5.559447810509484</v>
      </c>
      <c r="I304" s="28">
        <f t="shared" si="55"/>
        <v>1.0785202193263488</v>
      </c>
      <c r="J304" s="15"/>
      <c r="K304" s="15"/>
      <c r="L304" s="15"/>
      <c r="M304" s="15"/>
    </row>
    <row r="305" spans="2:13" ht="12.75" hidden="1">
      <c r="B305">
        <f t="shared" si="48"/>
        <v>17040</v>
      </c>
      <c r="C305" s="28">
        <f t="shared" si="49"/>
        <v>-4568.859024613824</v>
      </c>
      <c r="D305" s="28">
        <f t="shared" si="50"/>
        <v>-13027.84184795866</v>
      </c>
      <c r="E305" s="28">
        <f t="shared" si="51"/>
        <v>13805.76459317694</v>
      </c>
      <c r="F305" s="28">
        <f t="shared" si="52"/>
        <v>0.0006927862540973433</v>
      </c>
      <c r="G305" s="28">
        <f t="shared" si="53"/>
        <v>0.001975440630625008</v>
      </c>
      <c r="H305" s="28">
        <f t="shared" si="54"/>
        <v>5.601014985755325</v>
      </c>
      <c r="I305" s="28">
        <f t="shared" si="55"/>
        <v>1.1970466571638492</v>
      </c>
      <c r="J305" s="15"/>
      <c r="K305" s="15"/>
      <c r="L305" s="15"/>
      <c r="M305" s="15"/>
    </row>
    <row r="306" spans="2:13" ht="12.75" hidden="1">
      <c r="B306">
        <f t="shared" si="48"/>
        <v>17100</v>
      </c>
      <c r="C306" s="28">
        <f t="shared" si="49"/>
        <v>-4232.798125468505</v>
      </c>
      <c r="D306" s="28">
        <f t="shared" si="50"/>
        <v>-12956.01904852883</v>
      </c>
      <c r="E306" s="28">
        <f t="shared" si="51"/>
        <v>13629.930651210649</v>
      </c>
      <c r="F306" s="28">
        <f t="shared" si="52"/>
        <v>0.0006669902928700303</v>
      </c>
      <c r="G306" s="28">
        <f t="shared" si="53"/>
        <v>0.0020415665201730954</v>
      </c>
      <c r="H306" s="28">
        <f t="shared" si="54"/>
        <v>5.641034403327526</v>
      </c>
      <c r="I306" s="28">
        <f t="shared" si="55"/>
        <v>1.319540648374235</v>
      </c>
      <c r="J306" s="15"/>
      <c r="K306" s="15"/>
      <c r="L306" s="15"/>
      <c r="M306" s="15"/>
    </row>
    <row r="307" spans="2:13" ht="12.75" hidden="1">
      <c r="B307">
        <f t="shared" si="48"/>
        <v>17160</v>
      </c>
      <c r="C307" s="28">
        <f t="shared" si="49"/>
        <v>-3894.336061268853</v>
      </c>
      <c r="D307" s="28">
        <f t="shared" si="50"/>
        <v>-12876.846609626375</v>
      </c>
      <c r="E307" s="28">
        <f t="shared" si="51"/>
        <v>13452.84475365509</v>
      </c>
      <c r="F307" s="28">
        <f t="shared" si="52"/>
        <v>0.0006382104786842672</v>
      </c>
      <c r="G307" s="28">
        <f t="shared" si="53"/>
        <v>0.0021102797266027156</v>
      </c>
      <c r="H307" s="28">
        <f t="shared" si="54"/>
        <v>5.679327032048582</v>
      </c>
      <c r="I307" s="28">
        <f t="shared" si="55"/>
        <v>1.4461574319703978</v>
      </c>
      <c r="J307" s="15"/>
      <c r="K307" s="15"/>
      <c r="L307" s="15"/>
      <c r="M307" s="15"/>
    </row>
    <row r="308" spans="2:13" ht="12.75" hidden="1">
      <c r="B308">
        <f t="shared" si="48"/>
        <v>17220</v>
      </c>
      <c r="C308" s="28">
        <f t="shared" si="49"/>
        <v>-3553.576439345938</v>
      </c>
      <c r="D308" s="28">
        <f t="shared" si="50"/>
        <v>-12790.07716370815</v>
      </c>
      <c r="E308" s="28">
        <f t="shared" si="51"/>
        <v>13274.561362390974</v>
      </c>
      <c r="F308" s="28">
        <f t="shared" si="52"/>
        <v>0.0006061470826870612</v>
      </c>
      <c r="G308" s="28">
        <f t="shared" si="53"/>
        <v>0.002181652229085308</v>
      </c>
      <c r="H308" s="28">
        <f t="shared" si="54"/>
        <v>5.7156958570098055</v>
      </c>
      <c r="I308" s="28">
        <f t="shared" si="55"/>
        <v>1.5770565657155162</v>
      </c>
      <c r="J308" s="15"/>
      <c r="K308" s="15"/>
      <c r="L308" s="15"/>
      <c r="M308" s="15"/>
    </row>
    <row r="309" spans="2:13" ht="12.75" hidden="1">
      <c r="B309">
        <f t="shared" si="48"/>
        <v>17280</v>
      </c>
      <c r="C309" s="28">
        <f t="shared" si="49"/>
        <v>-3210.6346879253497</v>
      </c>
      <c r="D309" s="28">
        <f t="shared" si="50"/>
        <v>-12695.45376976522</v>
      </c>
      <c r="E309" s="28">
        <f t="shared" si="51"/>
        <v>13095.141141643164</v>
      </c>
      <c r="F309" s="28">
        <f t="shared" si="52"/>
        <v>0.0005704705616488048</v>
      </c>
      <c r="G309" s="28">
        <f t="shared" si="53"/>
        <v>0.0022557479583902116</v>
      </c>
      <c r="H309" s="28">
        <f t="shared" si="54"/>
        <v>5.749924090708734</v>
      </c>
      <c r="I309" s="28">
        <f t="shared" si="55"/>
        <v>1.712401443218929</v>
      </c>
      <c r="J309" s="15"/>
      <c r="K309" s="15"/>
      <c r="L309" s="15"/>
      <c r="M309" s="15"/>
    </row>
    <row r="310" spans="2:13" ht="12.75" hidden="1">
      <c r="B310">
        <f aca="true" t="shared" si="56" ref="B310:B351">B309+dt</f>
        <v>17340</v>
      </c>
      <c r="C310" s="28">
        <f aca="true" t="shared" si="57" ref="C310:C351">IF(E309&lt;R,C309,C309+dt*H309)</f>
        <v>-2865.6392424828255</v>
      </c>
      <c r="D310" s="28">
        <f aca="true" t="shared" si="58" ref="D310:D351">IF(E309&lt;R,D309,D309+dt*I309)</f>
        <v>-12592.709683172085</v>
      </c>
      <c r="E310" s="28">
        <f aca="true" t="shared" si="59" ref="E310:E351">SQRT((POWER(C310,2)+POWER(D310,2)))</f>
        <v>12914.651579996787</v>
      </c>
      <c r="F310" s="28">
        <f aca="true" t="shared" si="60" ref="F310:F351">-c*C310/POWER(E310,3)</f>
        <v>0.0005308188411999364</v>
      </c>
      <c r="G310" s="28">
        <f aca="true" t="shared" si="61" ref="G310:G351">-c*D310/POWER(E310,3)</f>
        <v>0.0023326200529684036</v>
      </c>
      <c r="H310" s="28">
        <f aca="true" t="shared" si="62" ref="H310:H351">H309+dt*F310</f>
        <v>5.78177322118073</v>
      </c>
      <c r="I310" s="28">
        <f aca="true" t="shared" si="63" ref="I310:I351">I309+dt*G310</f>
        <v>1.8523586463970332</v>
      </c>
      <c r="J310" s="15"/>
      <c r="K310" s="15"/>
      <c r="L310" s="15"/>
      <c r="M310" s="15"/>
    </row>
    <row r="311" spans="2:13" ht="12.75">
      <c r="B311">
        <f t="shared" si="56"/>
        <v>17400</v>
      </c>
      <c r="C311" s="28">
        <f t="shared" si="57"/>
        <v>-2518.732849211982</v>
      </c>
      <c r="D311" s="28">
        <f t="shared" si="58"/>
        <v>-12481.568164388264</v>
      </c>
      <c r="E311" s="28">
        <f t="shared" si="59"/>
        <v>12733.167673755424</v>
      </c>
      <c r="F311" s="28">
        <f t="shared" si="60"/>
        <v>0.0004867944609127522</v>
      </c>
      <c r="G311" s="28">
        <f t="shared" si="61"/>
        <v>0.0024123075410042386</v>
      </c>
      <c r="H311" s="28">
        <f t="shared" si="62"/>
        <v>5.810980888835495</v>
      </c>
      <c r="I311" s="28">
        <f t="shared" si="63"/>
        <v>1.9970970988572876</v>
      </c>
      <c r="J311" s="15"/>
      <c r="K311" s="15"/>
      <c r="L311" s="15"/>
      <c r="M311" s="15"/>
    </row>
    <row r="312" spans="2:13" ht="12.75" hidden="1">
      <c r="B312">
        <f t="shared" si="56"/>
        <v>17460</v>
      </c>
      <c r="C312" s="28">
        <f t="shared" si="57"/>
        <v>-2170.073995881852</v>
      </c>
      <c r="D312" s="28">
        <f t="shared" si="58"/>
        <v>-12361.742338456826</v>
      </c>
      <c r="E312" s="28">
        <f t="shared" si="59"/>
        <v>12550.772677010715</v>
      </c>
      <c r="F312" s="28">
        <f t="shared" si="60"/>
        <v>0.0004379616141513682</v>
      </c>
      <c r="G312" s="28">
        <f t="shared" si="61"/>
        <v>0.0024948313460960063</v>
      </c>
      <c r="H312" s="28">
        <f t="shared" si="62"/>
        <v>5.837258585684577</v>
      </c>
      <c r="I312" s="28">
        <f t="shared" si="63"/>
        <v>2.146786979623048</v>
      </c>
      <c r="J312" s="15"/>
      <c r="K312" s="15"/>
      <c r="L312" s="15"/>
      <c r="M312" s="15"/>
    </row>
    <row r="313" spans="2:13" ht="12.75" hidden="1">
      <c r="B313">
        <f t="shared" si="56"/>
        <v>17520</v>
      </c>
      <c r="C313" s="28">
        <f t="shared" si="57"/>
        <v>-1819.8384807407776</v>
      </c>
      <c r="D313" s="28">
        <f t="shared" si="58"/>
        <v>-12232.935119679443</v>
      </c>
      <c r="E313" s="28">
        <f t="shared" si="59"/>
        <v>12367.558923986238</v>
      </c>
      <c r="F313" s="28">
        <f t="shared" si="60"/>
        <v>0.0003838431327209936</v>
      </c>
      <c r="G313" s="28">
        <f t="shared" si="61"/>
        <v>0.0025801894994544098</v>
      </c>
      <c r="H313" s="28">
        <f t="shared" si="62"/>
        <v>5.860289173647836</v>
      </c>
      <c r="I313" s="28">
        <f t="shared" si="63"/>
        <v>2.3015983495903125</v>
      </c>
      <c r="J313" s="15"/>
      <c r="K313" s="15"/>
      <c r="L313" s="15"/>
      <c r="M313" s="15"/>
    </row>
    <row r="314" spans="2:13" ht="12.75" hidden="1">
      <c r="B314">
        <f t="shared" si="56"/>
        <v>17580</v>
      </c>
      <c r="C314" s="28">
        <f t="shared" si="57"/>
        <v>-1468.2211303219074</v>
      </c>
      <c r="D314" s="28">
        <f t="shared" si="58"/>
        <v>-12094.839218704024</v>
      </c>
      <c r="E314" s="28">
        <f t="shared" si="59"/>
        <v>12183.628729316431</v>
      </c>
      <c r="F314" s="28">
        <f t="shared" si="60"/>
        <v>0.0003239174887565557</v>
      </c>
      <c r="G314" s="28">
        <f t="shared" si="61"/>
        <v>0.002668351425904045</v>
      </c>
      <c r="H314" s="28">
        <f t="shared" si="62"/>
        <v>5.87972422297323</v>
      </c>
      <c r="I314" s="28">
        <f t="shared" si="63"/>
        <v>2.4616994351445554</v>
      </c>
      <c r="J314" s="15"/>
      <c r="K314" s="15"/>
      <c r="L314" s="15"/>
      <c r="M314" s="15"/>
    </row>
    <row r="315" spans="2:13" ht="12.75" hidden="1">
      <c r="B315">
        <f t="shared" si="56"/>
        <v>17640</v>
      </c>
      <c r="C315" s="28">
        <f t="shared" si="57"/>
        <v>-1115.4376769435135</v>
      </c>
      <c r="D315" s="28">
        <f t="shared" si="58"/>
        <v>-11947.137252595352</v>
      </c>
      <c r="E315" s="28">
        <f t="shared" si="59"/>
        <v>11999.095371881029</v>
      </c>
      <c r="F315" s="28">
        <f t="shared" si="60"/>
        <v>0.00025761591530248446</v>
      </c>
      <c r="G315" s="28">
        <f t="shared" si="61"/>
        <v>0.0027592511551208987</v>
      </c>
      <c r="H315" s="28">
        <f t="shared" si="62"/>
        <v>5.895181177891379</v>
      </c>
      <c r="I315" s="28">
        <f t="shared" si="63"/>
        <v>2.6272545044518094</v>
      </c>
      <c r="J315" s="15"/>
      <c r="K315" s="15"/>
      <c r="L315" s="15"/>
      <c r="M315" s="15"/>
    </row>
    <row r="316" spans="2:13" ht="12.75" hidden="1">
      <c r="B316">
        <f t="shared" si="56"/>
        <v>17700</v>
      </c>
      <c r="C316" s="28">
        <f t="shared" si="57"/>
        <v>-761.7268062700307</v>
      </c>
      <c r="D316" s="28">
        <f t="shared" si="58"/>
        <v>-11789.501982328244</v>
      </c>
      <c r="E316" s="28">
        <f t="shared" si="59"/>
        <v>11814.084167582012</v>
      </c>
      <c r="F316" s="28">
        <f t="shared" si="60"/>
        <v>0.0001843197841744002</v>
      </c>
      <c r="G316" s="28">
        <f t="shared" si="61"/>
        <v>0.0028527792943866376</v>
      </c>
      <c r="H316" s="28">
        <f t="shared" si="62"/>
        <v>5.906240364941843</v>
      </c>
      <c r="I316" s="28">
        <f t="shared" si="63"/>
        <v>2.7984212621150077</v>
      </c>
      <c r="J316" s="15"/>
      <c r="K316" s="15"/>
      <c r="L316" s="15"/>
      <c r="M316" s="15"/>
    </row>
    <row r="317" spans="2:13" ht="12.75" hidden="1">
      <c r="B317">
        <f t="shared" si="56"/>
        <v>17760</v>
      </c>
      <c r="C317" s="28">
        <f t="shared" si="57"/>
        <v>-407.35238437352007</v>
      </c>
      <c r="D317" s="28">
        <f t="shared" si="58"/>
        <v>-11621.596706601344</v>
      </c>
      <c r="E317" s="28">
        <f t="shared" si="59"/>
        <v>11628.733635952884</v>
      </c>
      <c r="F317" s="28">
        <f t="shared" si="60"/>
        <v>0.00010335842669625977</v>
      </c>
      <c r="G317" s="28">
        <f t="shared" si="61"/>
        <v>0.0029487735861423673</v>
      </c>
      <c r="H317" s="28">
        <f t="shared" si="62"/>
        <v>5.912441870543619</v>
      </c>
      <c r="I317" s="28">
        <f t="shared" si="63"/>
        <v>2.97534767728355</v>
      </c>
      <c r="J317" s="15"/>
      <c r="K317" s="15"/>
      <c r="L317" s="15"/>
      <c r="M317" s="15"/>
    </row>
    <row r="318" spans="2:13" ht="12.75" hidden="1">
      <c r="B318">
        <f t="shared" si="56"/>
        <v>17820</v>
      </c>
      <c r="C318" s="28">
        <f t="shared" si="57"/>
        <v>-52.60587214090293</v>
      </c>
      <c r="D318" s="28">
        <f t="shared" si="58"/>
        <v>-11443.075845964331</v>
      </c>
      <c r="E318" s="28">
        <f t="shared" si="59"/>
        <v>11443.196764640377</v>
      </c>
      <c r="F318" s="28">
        <f t="shared" si="60"/>
        <v>1.400764167888105E-05</v>
      </c>
      <c r="G318" s="28">
        <f t="shared" si="61"/>
        <v>0.003047007864924179</v>
      </c>
      <c r="H318" s="28">
        <f t="shared" si="62"/>
        <v>5.9132823290443515</v>
      </c>
      <c r="I318" s="28">
        <f t="shared" si="63"/>
        <v>3.1581681491790006</v>
      </c>
      <c r="J318" s="15"/>
      <c r="K318" s="15"/>
      <c r="L318" s="15"/>
      <c r="M318" s="15"/>
    </row>
    <row r="319" spans="2:13" ht="12.75" hidden="1">
      <c r="B319">
        <f t="shared" si="56"/>
        <v>17880</v>
      </c>
      <c r="C319" s="28">
        <f t="shared" si="57"/>
        <v>302.19106760175816</v>
      </c>
      <c r="D319" s="28">
        <f t="shared" si="58"/>
        <v>-11253.58575701359</v>
      </c>
      <c r="E319" s="28">
        <f t="shared" si="59"/>
        <v>11257.642374484874</v>
      </c>
      <c r="F319" s="28">
        <f t="shared" si="60"/>
        <v>-8.451079247565612E-05</v>
      </c>
      <c r="G319" s="28">
        <f t="shared" si="61"/>
        <v>0.0031471792269231248</v>
      </c>
      <c r="H319" s="28">
        <f t="shared" si="62"/>
        <v>5.908211681495812</v>
      </c>
      <c r="I319" s="28">
        <f t="shared" si="63"/>
        <v>3.346998902794388</v>
      </c>
      <c r="J319" s="15"/>
      <c r="K319" s="15"/>
      <c r="L319" s="15"/>
      <c r="M319" s="15"/>
    </row>
    <row r="320" spans="2:13" ht="12.75" hidden="1">
      <c r="B320">
        <f t="shared" si="56"/>
        <v>17940</v>
      </c>
      <c r="C320" s="28">
        <f t="shared" si="57"/>
        <v>656.683768491507</v>
      </c>
      <c r="D320" s="28">
        <f t="shared" si="58"/>
        <v>-11052.765822845928</v>
      </c>
      <c r="E320" s="28">
        <f t="shared" si="59"/>
        <v>11072.256586011328</v>
      </c>
      <c r="F320" s="28">
        <f t="shared" si="60"/>
        <v>-0.00019302819652889581</v>
      </c>
      <c r="G320" s="28">
        <f t="shared" si="61"/>
        <v>0.0032488932356910536</v>
      </c>
      <c r="H320" s="28">
        <f t="shared" si="62"/>
        <v>5.896629989704079</v>
      </c>
      <c r="I320" s="28">
        <f t="shared" si="63"/>
        <v>3.541932496935851</v>
      </c>
      <c r="J320" s="15"/>
      <c r="K320" s="15"/>
      <c r="L320" s="15"/>
      <c r="M320" s="15"/>
    </row>
    <row r="321" spans="2:13" ht="12.75">
      <c r="B321">
        <f t="shared" si="56"/>
        <v>18000</v>
      </c>
      <c r="C321" s="28">
        <f t="shared" si="57"/>
        <v>1010.4815678737516</v>
      </c>
      <c r="D321" s="28">
        <f t="shared" si="58"/>
        <v>-10840.249873029778</v>
      </c>
      <c r="E321" s="28">
        <f t="shared" si="59"/>
        <v>10887.244385460202</v>
      </c>
      <c r="F321" s="28">
        <f t="shared" si="60"/>
        <v>-0.00031242614981491284</v>
      </c>
      <c r="G321" s="28">
        <f t="shared" si="61"/>
        <v>0.003351647015183786</v>
      </c>
      <c r="H321" s="28">
        <f t="shared" si="62"/>
        <v>5.8778844207151835</v>
      </c>
      <c r="I321" s="28">
        <f t="shared" si="63"/>
        <v>3.7430313178468784</v>
      </c>
      <c r="J321" s="15"/>
      <c r="K321" s="15"/>
      <c r="L321" s="15"/>
      <c r="M321" s="15"/>
    </row>
    <row r="322" spans="2:13" ht="12.75" hidden="1">
      <c r="B322">
        <f t="shared" si="56"/>
        <v>18060</v>
      </c>
      <c r="C322" s="28">
        <f t="shared" si="57"/>
        <v>1363.1546331166626</v>
      </c>
      <c r="D322" s="28">
        <f t="shared" si="58"/>
        <v>-10615.667993958965</v>
      </c>
      <c r="E322" s="28">
        <f t="shared" si="59"/>
        <v>10702.83128484011</v>
      </c>
      <c r="F322" s="28">
        <f t="shared" si="60"/>
        <v>-0.00044363109729939044</v>
      </c>
      <c r="G322" s="28">
        <f t="shared" si="61"/>
        <v>0.0034548101340187327</v>
      </c>
      <c r="H322" s="28">
        <f t="shared" si="62"/>
        <v>5.8512665548772205</v>
      </c>
      <c r="I322" s="28">
        <f t="shared" si="63"/>
        <v>3.950319925888002</v>
      </c>
      <c r="J322" s="15"/>
      <c r="K322" s="15"/>
      <c r="L322" s="15"/>
      <c r="M322" s="15"/>
    </row>
    <row r="323" spans="2:13" ht="12.75" hidden="1">
      <c r="B323">
        <f t="shared" si="56"/>
        <v>18120</v>
      </c>
      <c r="C323" s="28">
        <f t="shared" si="57"/>
        <v>1714.2306264092958</v>
      </c>
      <c r="D323" s="28">
        <f t="shared" si="58"/>
        <v>-10378.648798405684</v>
      </c>
      <c r="E323" s="28">
        <f t="shared" si="59"/>
        <v>10519.265065638729</v>
      </c>
      <c r="F323" s="28">
        <f t="shared" si="60"/>
        <v>-0.0005876056319547965</v>
      </c>
      <c r="G323" s="28">
        <f t="shared" si="61"/>
        <v>0.003557603272319526</v>
      </c>
      <c r="H323" s="28">
        <f t="shared" si="62"/>
        <v>5.816010216959933</v>
      </c>
      <c r="I323" s="28">
        <f t="shared" si="63"/>
        <v>4.163776122227174</v>
      </c>
      <c r="J323" s="15"/>
      <c r="K323" s="15"/>
      <c r="L323" s="15"/>
      <c r="M323" s="15"/>
    </row>
    <row r="324" spans="2:13" ht="12.75" hidden="1">
      <c r="B324">
        <f t="shared" si="56"/>
        <v>18180</v>
      </c>
      <c r="C324" s="28">
        <f t="shared" si="57"/>
        <v>2063.191239426892</v>
      </c>
      <c r="D324" s="28">
        <f t="shared" si="58"/>
        <v>-10128.822231072054</v>
      </c>
      <c r="E324" s="28">
        <f t="shared" si="59"/>
        <v>10336.817589524704</v>
      </c>
      <c r="F324" s="28">
        <f t="shared" si="60"/>
        <v>-0.0007453355279964631</v>
      </c>
      <c r="G324" s="28">
        <f t="shared" si="61"/>
        <v>0.0036590747970001313</v>
      </c>
      <c r="H324" s="28">
        <f t="shared" si="62"/>
        <v>5.771290085280145</v>
      </c>
      <c r="I324" s="28">
        <f t="shared" si="63"/>
        <v>4.383320610047181</v>
      </c>
      <c r="J324" s="15"/>
      <c r="K324" s="15"/>
      <c r="L324" s="15"/>
      <c r="M324" s="15"/>
    </row>
    <row r="325" spans="2:13" ht="12.75" hidden="1">
      <c r="B325">
        <f t="shared" si="56"/>
        <v>18240</v>
      </c>
      <c r="C325" s="28">
        <f t="shared" si="57"/>
        <v>2409.468644543701</v>
      </c>
      <c r="D325" s="28">
        <f t="shared" si="58"/>
        <v>-9865.822994469223</v>
      </c>
      <c r="E325" s="28">
        <f t="shared" si="59"/>
        <v>10155.786651325288</v>
      </c>
      <c r="F325" s="28">
        <f t="shared" si="60"/>
        <v>-0.0009178114434444081</v>
      </c>
      <c r="G325" s="28">
        <f t="shared" si="61"/>
        <v>0.0037580755673355675</v>
      </c>
      <c r="H325" s="28">
        <f t="shared" si="62"/>
        <v>5.716221398673481</v>
      </c>
      <c r="I325" s="28">
        <f t="shared" si="63"/>
        <v>4.608805144087315</v>
      </c>
      <c r="J325" s="15"/>
      <c r="K325" s="15"/>
      <c r="L325" s="15"/>
      <c r="M325" s="15"/>
    </row>
    <row r="326" spans="2:13" ht="12.75" hidden="1">
      <c r="B326">
        <f t="shared" si="56"/>
        <v>18300</v>
      </c>
      <c r="C326" s="28">
        <f t="shared" si="57"/>
        <v>2752.44192846411</v>
      </c>
      <c r="D326" s="28">
        <f t="shared" si="58"/>
        <v>-9589.294685823985</v>
      </c>
      <c r="E326" s="28">
        <f t="shared" si="59"/>
        <v>9976.49783947951</v>
      </c>
      <c r="F326" s="28">
        <f t="shared" si="60"/>
        <v>-0.0011060040622250258</v>
      </c>
      <c r="G326" s="28">
        <f t="shared" si="61"/>
        <v>0.003853232566585818</v>
      </c>
      <c r="H326" s="28">
        <f t="shared" si="62"/>
        <v>5.6498611549399795</v>
      </c>
      <c r="I326" s="28">
        <f t="shared" si="63"/>
        <v>4.839999098082464</v>
      </c>
      <c r="J326" s="15"/>
      <c r="K326" s="15"/>
      <c r="L326" s="15"/>
      <c r="M326" s="15"/>
    </row>
    <row r="327" spans="2:13" ht="12.75" hidden="1">
      <c r="B327">
        <f t="shared" si="56"/>
        <v>18360</v>
      </c>
      <c r="C327" s="28">
        <f t="shared" si="57"/>
        <v>3091.4335977605087</v>
      </c>
      <c r="D327" s="28">
        <f t="shared" si="58"/>
        <v>-9298.894739939036</v>
      </c>
      <c r="E327" s="28">
        <f t="shared" si="59"/>
        <v>9799.306356769766</v>
      </c>
      <c r="F327" s="28">
        <f t="shared" si="60"/>
        <v>-0.0013108313286408874</v>
      </c>
      <c r="G327" s="28">
        <f t="shared" si="61"/>
        <v>0.003942922324346927</v>
      </c>
      <c r="H327" s="28">
        <f t="shared" si="62"/>
        <v>5.571211275221526</v>
      </c>
      <c r="I327" s="28">
        <f t="shared" si="63"/>
        <v>5.076574437543279</v>
      </c>
      <c r="J327" s="15"/>
      <c r="K327" s="15"/>
      <c r="L327" s="15"/>
      <c r="M327" s="15"/>
    </row>
    <row r="328" spans="2:13" ht="12.75" hidden="1">
      <c r="B328">
        <f t="shared" si="56"/>
        <v>18420</v>
      </c>
      <c r="C328" s="28">
        <f t="shared" si="57"/>
        <v>3425.7062742738003</v>
      </c>
      <c r="D328" s="28">
        <f t="shared" si="58"/>
        <v>-8994.30027368644</v>
      </c>
      <c r="E328" s="28">
        <f t="shared" si="59"/>
        <v>9624.59873921167</v>
      </c>
      <c r="F328" s="28">
        <f t="shared" si="60"/>
        <v>-0.0015331163733825232</v>
      </c>
      <c r="G328" s="28">
        <f t="shared" si="61"/>
        <v>0.004025245573522127</v>
      </c>
      <c r="H328" s="28">
        <f t="shared" si="62"/>
        <v>5.479224292818575</v>
      </c>
      <c r="I328" s="28">
        <f t="shared" si="63"/>
        <v>5.318089171954607</v>
      </c>
      <c r="J328" s="15"/>
      <c r="K328" s="15"/>
      <c r="L328" s="15"/>
      <c r="M328" s="15"/>
    </row>
    <row r="329" spans="2:13" ht="12.75" hidden="1">
      <c r="B329">
        <f t="shared" si="56"/>
        <v>18480</v>
      </c>
      <c r="C329" s="28">
        <f t="shared" si="57"/>
        <v>3754.459731842915</v>
      </c>
      <c r="D329" s="28">
        <f t="shared" si="58"/>
        <v>-8675.214923369163</v>
      </c>
      <c r="E329" s="28">
        <f t="shared" si="59"/>
        <v>9452.794393441392</v>
      </c>
      <c r="F329" s="28">
        <f t="shared" si="60"/>
        <v>-0.0017735347865546465</v>
      </c>
      <c r="G329" s="28">
        <f t="shared" si="61"/>
        <v>0.004098005184858099</v>
      </c>
      <c r="H329" s="28">
        <f t="shared" si="62"/>
        <v>5.372812205625296</v>
      </c>
      <c r="I329" s="28">
        <f t="shared" si="63"/>
        <v>5.563969483046092</v>
      </c>
      <c r="J329" s="15"/>
      <c r="K329" s="15"/>
      <c r="L329" s="15"/>
      <c r="M329" s="15"/>
    </row>
    <row r="330" spans="2:13" ht="12.75" hidden="1">
      <c r="B330">
        <f t="shared" si="56"/>
        <v>18540</v>
      </c>
      <c r="C330" s="28">
        <f t="shared" si="57"/>
        <v>4076.828464180433</v>
      </c>
      <c r="D330" s="28">
        <f t="shared" si="58"/>
        <v>-8341.376754386398</v>
      </c>
      <c r="E330" s="28">
        <f t="shared" si="59"/>
        <v>9284.34685290083</v>
      </c>
      <c r="F330" s="28">
        <f t="shared" si="60"/>
        <v>-0.0020325501207863737</v>
      </c>
      <c r="G330" s="28">
        <f t="shared" si="61"/>
        <v>0.0041586901383306165</v>
      </c>
      <c r="H330" s="28">
        <f t="shared" si="62"/>
        <v>5.250859198378113</v>
      </c>
      <c r="I330" s="28">
        <f t="shared" si="63"/>
        <v>5.813490891345929</v>
      </c>
      <c r="J330" s="15"/>
      <c r="K330" s="15"/>
      <c r="L330" s="15"/>
      <c r="M330" s="15"/>
    </row>
    <row r="331" spans="2:13" ht="12.75">
      <c r="B331">
        <f t="shared" si="56"/>
        <v>18600</v>
      </c>
      <c r="C331" s="28">
        <f t="shared" si="57"/>
        <v>4391.88001608312</v>
      </c>
      <c r="D331" s="28">
        <f t="shared" si="58"/>
        <v>-7992.567300905642</v>
      </c>
      <c r="E331" s="28">
        <f t="shared" si="59"/>
        <v>9119.744631028676</v>
      </c>
      <c r="F331" s="28">
        <f t="shared" si="60"/>
        <v>-0.0023103369826976486</v>
      </c>
      <c r="G331" s="28">
        <f t="shared" si="61"/>
        <v>0.004204469100786281</v>
      </c>
      <c r="H331" s="28">
        <f t="shared" si="62"/>
        <v>5.112238979416254</v>
      </c>
      <c r="I331" s="28">
        <f t="shared" si="63"/>
        <v>6.065759037393106</v>
      </c>
      <c r="J331" s="15"/>
      <c r="K331" s="15"/>
      <c r="L331" s="15"/>
      <c r="M331" s="15"/>
    </row>
    <row r="332" spans="2:13" ht="12.75" hidden="1">
      <c r="B332">
        <f t="shared" si="56"/>
        <v>18660</v>
      </c>
      <c r="C332" s="28">
        <f t="shared" si="57"/>
        <v>4698.614354848095</v>
      </c>
      <c r="D332" s="28">
        <f t="shared" si="58"/>
        <v>-7628.621758662055</v>
      </c>
      <c r="E332" s="28">
        <f t="shared" si="59"/>
        <v>8959.511526434726</v>
      </c>
      <c r="F332" s="28">
        <f t="shared" si="60"/>
        <v>-0.00260669188119702</v>
      </c>
      <c r="G332" s="28">
        <f t="shared" si="61"/>
        <v>0.004232198027171397</v>
      </c>
      <c r="H332" s="28">
        <f t="shared" si="62"/>
        <v>4.955837466544433</v>
      </c>
      <c r="I332" s="28">
        <f t="shared" si="63"/>
        <v>6.31969091902339</v>
      </c>
      <c r="J332" s="15"/>
      <c r="K332" s="15"/>
      <c r="L332" s="15"/>
      <c r="M332" s="15"/>
    </row>
    <row r="333" spans="2:13" ht="12.75" hidden="1">
      <c r="B333">
        <f t="shared" si="56"/>
        <v>18720</v>
      </c>
      <c r="C333" s="28">
        <f t="shared" si="57"/>
        <v>4995.964602840761</v>
      </c>
      <c r="D333" s="28">
        <f t="shared" si="58"/>
        <v>-7249.4403035206515</v>
      </c>
      <c r="E333" s="28">
        <f t="shared" si="59"/>
        <v>8804.20621221172</v>
      </c>
      <c r="F333" s="28">
        <f t="shared" si="60"/>
        <v>-0.00292093323480896</v>
      </c>
      <c r="G333" s="28">
        <f t="shared" si="61"/>
        <v>0.004238446986649308</v>
      </c>
      <c r="H333" s="28">
        <f t="shared" si="62"/>
        <v>4.7805814724558955</v>
      </c>
      <c r="I333" s="28">
        <f t="shared" si="63"/>
        <v>6.5739977382223485</v>
      </c>
      <c r="J333" s="15"/>
      <c r="K333" s="15"/>
      <c r="L333" s="15"/>
      <c r="M333" s="15"/>
    </row>
    <row r="334" spans="2:13" ht="12.75" hidden="1">
      <c r="B334">
        <f t="shared" si="56"/>
        <v>18780</v>
      </c>
      <c r="C334" s="28">
        <f t="shared" si="57"/>
        <v>5282.799491188114</v>
      </c>
      <c r="D334" s="28">
        <f t="shared" si="58"/>
        <v>-6855.00043922731</v>
      </c>
      <c r="E334" s="28">
        <f t="shared" si="59"/>
        <v>8654.420921465746</v>
      </c>
      <c r="F334" s="28">
        <f t="shared" si="60"/>
        <v>-0.0032517936683492767</v>
      </c>
      <c r="G334" s="28">
        <f t="shared" si="61"/>
        <v>0.004219551974666669</v>
      </c>
      <c r="H334" s="28">
        <f t="shared" si="62"/>
        <v>4.585473852354939</v>
      </c>
      <c r="I334" s="28">
        <f t="shared" si="63"/>
        <v>6.827170856702349</v>
      </c>
      <c r="J334" s="15"/>
      <c r="K334" s="15"/>
      <c r="L334" s="15"/>
      <c r="M334" s="15"/>
    </row>
    <row r="335" spans="2:13" ht="12.75" hidden="1">
      <c r="B335">
        <f t="shared" si="56"/>
        <v>18840</v>
      </c>
      <c r="C335" s="28">
        <f t="shared" si="57"/>
        <v>5557.927922329411</v>
      </c>
      <c r="D335" s="28">
        <f t="shared" si="58"/>
        <v>-6445.3701878251695</v>
      </c>
      <c r="E335" s="28">
        <f t="shared" si="59"/>
        <v>8510.779027087614</v>
      </c>
      <c r="F335" s="28">
        <f t="shared" si="60"/>
        <v>-0.003597309975139835</v>
      </c>
      <c r="G335" s="28">
        <f t="shared" si="61"/>
        <v>0.004171697581212028</v>
      </c>
      <c r="H335" s="28">
        <f t="shared" si="62"/>
        <v>4.369635253846549</v>
      </c>
      <c r="I335" s="28">
        <f t="shared" si="63"/>
        <v>7.07747271157507</v>
      </c>
      <c r="J335" s="15"/>
      <c r="K335" s="15"/>
      <c r="L335" s="15"/>
      <c r="M335" s="15"/>
    </row>
    <row r="336" spans="2:13" ht="12.75" hidden="1">
      <c r="B336">
        <f t="shared" si="56"/>
        <v>18900</v>
      </c>
      <c r="C336" s="28">
        <f t="shared" si="57"/>
        <v>5820.106037560204</v>
      </c>
      <c r="D336" s="28">
        <f t="shared" si="58"/>
        <v>-6020.721825130665</v>
      </c>
      <c r="E336" s="28">
        <f t="shared" si="59"/>
        <v>8373.931309967229</v>
      </c>
      <c r="F336" s="28">
        <f t="shared" si="60"/>
        <v>-0.003954718818959831</v>
      </c>
      <c r="G336" s="28">
        <f t="shared" si="61"/>
        <v>0.004091035756377338</v>
      </c>
      <c r="H336" s="28">
        <f t="shared" si="62"/>
        <v>4.132352124708959</v>
      </c>
      <c r="I336" s="28">
        <f t="shared" si="63"/>
        <v>7.32293485695771</v>
      </c>
      <c r="J336" s="15"/>
      <c r="K336" s="15"/>
      <c r="L336" s="15"/>
      <c r="M336" s="15"/>
    </row>
    <row r="337" spans="2:13" ht="12.75" hidden="1">
      <c r="B337">
        <f t="shared" si="56"/>
        <v>18960</v>
      </c>
      <c r="C337" s="28">
        <f t="shared" si="57"/>
        <v>6068.047165042742</v>
      </c>
      <c r="D337" s="28">
        <f t="shared" si="58"/>
        <v>-5581.345733713202</v>
      </c>
      <c r="E337" s="28">
        <f t="shared" si="59"/>
        <v>8244.550721320224</v>
      </c>
      <c r="F337" s="28">
        <f t="shared" si="60"/>
        <v>-0.004320369196057226</v>
      </c>
      <c r="G337" s="28">
        <f t="shared" si="61"/>
        <v>0.003973844224447469</v>
      </c>
      <c r="H337" s="28">
        <f t="shared" si="62"/>
        <v>3.873129972945525</v>
      </c>
      <c r="I337" s="28">
        <f t="shared" si="63"/>
        <v>7.561365510424558</v>
      </c>
      <c r="J337" s="15"/>
      <c r="K337" s="15"/>
      <c r="L337" s="15"/>
      <c r="M337" s="15"/>
    </row>
    <row r="338" spans="2:13" ht="12.75" hidden="1">
      <c r="B338">
        <f t="shared" si="56"/>
        <v>19020</v>
      </c>
      <c r="C338" s="28">
        <f t="shared" si="57"/>
        <v>6300.434963419473</v>
      </c>
      <c r="D338" s="28">
        <f t="shared" si="58"/>
        <v>-5127.663803087728</v>
      </c>
      <c r="E338" s="28">
        <f t="shared" si="59"/>
        <v>8123.325477030614</v>
      </c>
      <c r="F338" s="28">
        <f t="shared" si="60"/>
        <v>-0.004689665482375736</v>
      </c>
      <c r="G338" s="28">
        <f t="shared" si="61"/>
        <v>0.003816725048696769</v>
      </c>
      <c r="H338" s="28">
        <f t="shared" si="62"/>
        <v>3.591750044002981</v>
      </c>
      <c r="I338" s="28">
        <f t="shared" si="63"/>
        <v>7.790369013346364</v>
      </c>
      <c r="J338" s="15"/>
      <c r="K338" s="15"/>
      <c r="L338" s="15"/>
      <c r="M338" s="15"/>
    </row>
    <row r="339" spans="2:13" ht="12.75" hidden="1">
      <c r="B339">
        <f t="shared" si="56"/>
        <v>19080</v>
      </c>
      <c r="C339" s="28">
        <f t="shared" si="57"/>
        <v>6515.939966059652</v>
      </c>
      <c r="D339" s="28">
        <f t="shared" si="58"/>
        <v>-4660.241662286947</v>
      </c>
      <c r="E339" s="28">
        <f t="shared" si="59"/>
        <v>8010.950380086527</v>
      </c>
      <c r="F339" s="28">
        <f t="shared" si="60"/>
        <v>-0.005057056954548058</v>
      </c>
      <c r="G339" s="28">
        <f t="shared" si="61"/>
        <v>0.0036168392635444143</v>
      </c>
      <c r="H339" s="28">
        <f t="shared" si="62"/>
        <v>3.2883266267300977</v>
      </c>
      <c r="I339" s="28">
        <f t="shared" si="63"/>
        <v>8.007379369159029</v>
      </c>
      <c r="J339" s="15"/>
      <c r="K339" s="15"/>
      <c r="L339" s="15"/>
      <c r="M339" s="15"/>
    </row>
    <row r="340" spans="2:13" ht="12.75" hidden="1">
      <c r="B340">
        <f t="shared" si="56"/>
        <v>19140</v>
      </c>
      <c r="C340" s="28">
        <f t="shared" si="57"/>
        <v>6713.239563663457</v>
      </c>
      <c r="D340" s="28">
        <f t="shared" si="58"/>
        <v>-4179.798900137405</v>
      </c>
      <c r="E340" s="28">
        <f t="shared" si="59"/>
        <v>7908.1163550321</v>
      </c>
      <c r="F340" s="28">
        <f t="shared" si="60"/>
        <v>-0.005416090208411282</v>
      </c>
      <c r="G340" s="28">
        <f t="shared" si="61"/>
        <v>0.0033721674433749324</v>
      </c>
      <c r="H340" s="28">
        <f t="shared" si="62"/>
        <v>2.963361214225421</v>
      </c>
      <c r="I340" s="28">
        <f t="shared" si="63"/>
        <v>8.209709415761525</v>
      </c>
      <c r="J340" s="15"/>
      <c r="K340" s="15"/>
      <c r="L340" s="15"/>
      <c r="M340" s="15"/>
    </row>
    <row r="341" spans="2:13" ht="12.75">
      <c r="B341">
        <f t="shared" si="56"/>
        <v>19200</v>
      </c>
      <c r="C341" s="28">
        <f t="shared" si="57"/>
        <v>6891.041236516982</v>
      </c>
      <c r="D341" s="28">
        <f t="shared" si="58"/>
        <v>-3687.216335191714</v>
      </c>
      <c r="E341" s="28">
        <f t="shared" si="59"/>
        <v>7815.498296710332</v>
      </c>
      <c r="F341" s="28">
        <f t="shared" si="60"/>
        <v>-0.005759539036450091</v>
      </c>
      <c r="G341" s="28">
        <f t="shared" si="61"/>
        <v>0.0030817790359221548</v>
      </c>
      <c r="H341" s="28">
        <f t="shared" si="62"/>
        <v>2.6177888720384153</v>
      </c>
      <c r="I341" s="28">
        <f t="shared" si="63"/>
        <v>8.394616157916854</v>
      </c>
      <c r="J341" s="15"/>
      <c r="K341" s="15"/>
      <c r="L341" s="15"/>
      <c r="M341" s="15"/>
    </row>
    <row r="342" spans="2:13" ht="12.75" hidden="1">
      <c r="B342">
        <f t="shared" si="56"/>
        <v>19260</v>
      </c>
      <c r="C342" s="28">
        <f t="shared" si="57"/>
        <v>7048.108568839287</v>
      </c>
      <c r="D342" s="28">
        <f t="shared" si="58"/>
        <v>-3183.5393657167024</v>
      </c>
      <c r="E342" s="28">
        <f t="shared" si="59"/>
        <v>7733.741480759082</v>
      </c>
      <c r="F342" s="28">
        <f t="shared" si="60"/>
        <v>-0.00607962131744224</v>
      </c>
      <c r="G342" s="28">
        <f t="shared" si="61"/>
        <v>0.00274608621642093</v>
      </c>
      <c r="H342" s="28">
        <f t="shared" si="62"/>
        <v>2.253011592991881</v>
      </c>
      <c r="I342" s="28">
        <f t="shared" si="63"/>
        <v>8.55938133090211</v>
      </c>
      <c r="J342" s="15"/>
      <c r="K342" s="15"/>
      <c r="L342" s="15"/>
      <c r="M342" s="15"/>
    </row>
    <row r="343" spans="2:13" ht="12.75" hidden="1">
      <c r="B343">
        <f t="shared" si="56"/>
        <v>19320</v>
      </c>
      <c r="C343" s="28">
        <f t="shared" si="57"/>
        <v>7183.2892644188</v>
      </c>
      <c r="D343" s="28">
        <f t="shared" si="58"/>
        <v>-2669.976485862576</v>
      </c>
      <c r="E343" s="28">
        <f t="shared" si="59"/>
        <v>7663.446945818406</v>
      </c>
      <c r="F343" s="28">
        <f t="shared" si="60"/>
        <v>-0.006368303983345045</v>
      </c>
      <c r="G343" s="28">
        <f t="shared" si="61"/>
        <v>0.002367052371756601</v>
      </c>
      <c r="H343" s="28">
        <f t="shared" si="62"/>
        <v>1.8709133539911782</v>
      </c>
      <c r="I343" s="28">
        <f t="shared" si="63"/>
        <v>8.701404473207505</v>
      </c>
      <c r="J343" s="15"/>
      <c r="K343" s="15"/>
      <c r="L343" s="15"/>
      <c r="M343" s="15"/>
    </row>
    <row r="344" spans="2:13" ht="12.75" hidden="1">
      <c r="B344">
        <f t="shared" si="56"/>
        <v>19380</v>
      </c>
      <c r="C344" s="28">
        <f t="shared" si="57"/>
        <v>7295.5440656582705</v>
      </c>
      <c r="D344" s="28">
        <f t="shared" si="58"/>
        <v>-2147.8922174701256</v>
      </c>
      <c r="E344" s="28">
        <f t="shared" si="59"/>
        <v>7605.156421259877</v>
      </c>
      <c r="F344" s="28">
        <f t="shared" si="60"/>
        <v>-0.006617685560287007</v>
      </c>
      <c r="G344" s="28">
        <f t="shared" si="61"/>
        <v>0.0019483228645706722</v>
      </c>
      <c r="H344" s="28">
        <f t="shared" si="62"/>
        <v>1.4738522203739577</v>
      </c>
      <c r="I344" s="28">
        <f t="shared" si="63"/>
        <v>8.818303845081745</v>
      </c>
      <c r="J344" s="15"/>
      <c r="K344" s="15"/>
      <c r="L344" s="15"/>
      <c r="M344" s="15"/>
    </row>
    <row r="345" spans="2:13" ht="12.75" hidden="1">
      <c r="B345">
        <f t="shared" si="56"/>
        <v>19440</v>
      </c>
      <c r="C345" s="28">
        <f t="shared" si="57"/>
        <v>7383.975198880708</v>
      </c>
      <c r="D345" s="28">
        <f t="shared" si="58"/>
        <v>-1618.7939867652208</v>
      </c>
      <c r="E345" s="28">
        <f t="shared" si="59"/>
        <v>7559.337517882942</v>
      </c>
      <c r="F345" s="28">
        <f t="shared" si="60"/>
        <v>-0.006820432498137284</v>
      </c>
      <c r="G345" s="28">
        <f t="shared" si="61"/>
        <v>0.0014952481309520578</v>
      </c>
      <c r="H345" s="28">
        <f t="shared" si="62"/>
        <v>1.0646262704857206</v>
      </c>
      <c r="I345" s="28">
        <f t="shared" si="63"/>
        <v>8.908018732938869</v>
      </c>
      <c r="J345" s="15"/>
      <c r="K345" s="15"/>
      <c r="L345" s="15"/>
      <c r="M345" s="15"/>
    </row>
    <row r="346" spans="2:13" ht="12.75" hidden="1">
      <c r="B346">
        <f t="shared" si="56"/>
        <v>19500</v>
      </c>
      <c r="C346" s="28">
        <f t="shared" si="57"/>
        <v>7447.852775109852</v>
      </c>
      <c r="D346" s="28">
        <f t="shared" si="58"/>
        <v>-1084.3128627888887</v>
      </c>
      <c r="E346" s="28">
        <f t="shared" si="59"/>
        <v>7526.369997822387</v>
      </c>
      <c r="F346" s="28">
        <f t="shared" si="60"/>
        <v>-0.006970232830701477</v>
      </c>
      <c r="G346" s="28">
        <f t="shared" si="61"/>
        <v>0.0010147774591115681</v>
      </c>
      <c r="H346" s="28">
        <f t="shared" si="62"/>
        <v>0.646412300643632</v>
      </c>
      <c r="I346" s="28">
        <f t="shared" si="63"/>
        <v>8.968905380485563</v>
      </c>
      <c r="J346" s="15"/>
      <c r="K346" s="15"/>
      <c r="L346" s="15"/>
      <c r="M346" s="15"/>
    </row>
    <row r="347" spans="2:9" ht="12.75" hidden="1">
      <c r="B347">
        <f t="shared" si="56"/>
        <v>19560</v>
      </c>
      <c r="C347" s="28">
        <f t="shared" si="57"/>
        <v>7486.63751314847</v>
      </c>
      <c r="D347" s="28">
        <f t="shared" si="58"/>
        <v>-546.1785399597549</v>
      </c>
      <c r="E347" s="28">
        <f t="shared" si="59"/>
        <v>7506.5339705349015</v>
      </c>
      <c r="F347" s="28">
        <f t="shared" si="60"/>
        <v>-0.007062221566184105</v>
      </c>
      <c r="G347" s="28">
        <f t="shared" si="61"/>
        <v>0.0005152157904154473</v>
      </c>
      <c r="H347" s="28">
        <f t="shared" si="62"/>
        <v>0.22267900667258567</v>
      </c>
      <c r="I347" s="28">
        <f t="shared" si="63"/>
        <v>8.99981832791049</v>
      </c>
    </row>
    <row r="348" spans="2:9" ht="12.75" hidden="1">
      <c r="B348">
        <f t="shared" si="56"/>
        <v>19620</v>
      </c>
      <c r="C348" s="28">
        <f t="shared" si="57"/>
        <v>7499.998253548825</v>
      </c>
      <c r="D348" s="28">
        <f t="shared" si="58"/>
        <v>-6.189440285125443</v>
      </c>
      <c r="E348" s="28">
        <f t="shared" si="59"/>
        <v>7500.000807493721</v>
      </c>
      <c r="F348" s="28">
        <f t="shared" si="60"/>
        <v>-0.007093329390450797</v>
      </c>
      <c r="G348" s="28">
        <f t="shared" si="61"/>
        <v>5.853833187780575E-06</v>
      </c>
      <c r="H348" s="28">
        <f t="shared" si="62"/>
        <v>-0.2029207567544622</v>
      </c>
      <c r="I348" s="28">
        <f t="shared" si="63"/>
        <v>9.000169557901756</v>
      </c>
    </row>
    <row r="349" spans="2:9" ht="12.75" hidden="1">
      <c r="B349">
        <f t="shared" si="56"/>
        <v>19680</v>
      </c>
      <c r="C349" s="28">
        <f t="shared" si="57"/>
        <v>7487.823008143558</v>
      </c>
      <c r="D349" s="28">
        <f t="shared" si="58"/>
        <v>533.82073318898</v>
      </c>
      <c r="E349" s="28">
        <f t="shared" si="59"/>
        <v>7506.827424183032</v>
      </c>
      <c r="F349" s="28">
        <f t="shared" si="60"/>
        <v>-0.007062511537019652</v>
      </c>
      <c r="G349" s="28">
        <f t="shared" si="61"/>
        <v>-0.0005034994928094832</v>
      </c>
      <c r="H349" s="28">
        <f t="shared" si="62"/>
        <v>-0.6266714489756413</v>
      </c>
      <c r="I349" s="28">
        <f t="shared" si="63"/>
        <v>8.969959588333188</v>
      </c>
    </row>
    <row r="350" spans="2:9" ht="12.75" hidden="1">
      <c r="B350">
        <f t="shared" si="56"/>
        <v>19740</v>
      </c>
      <c r="C350" s="28">
        <f t="shared" si="57"/>
        <v>7450.222721205019</v>
      </c>
      <c r="D350" s="28">
        <f t="shared" si="58"/>
        <v>1072.0183084889713</v>
      </c>
      <c r="E350" s="28">
        <f t="shared" si="59"/>
        <v>7526.954354139201</v>
      </c>
      <c r="F350" s="28">
        <f t="shared" si="60"/>
        <v>-0.006970826999647064</v>
      </c>
      <c r="G350" s="28">
        <f t="shared" si="61"/>
        <v>-0.0010030376874051647</v>
      </c>
      <c r="H350" s="28">
        <f t="shared" si="62"/>
        <v>-1.0449210689544652</v>
      </c>
      <c r="I350" s="28">
        <f t="shared" si="63"/>
        <v>8.909777327088879</v>
      </c>
    </row>
    <row r="351" spans="2:9" ht="12.75">
      <c r="B351">
        <f t="shared" si="56"/>
        <v>19800</v>
      </c>
      <c r="C351" s="28">
        <f t="shared" si="57"/>
        <v>7387.527457067751</v>
      </c>
      <c r="D351" s="28">
        <f t="shared" si="58"/>
        <v>1606.604948114304</v>
      </c>
      <c r="E351" s="28">
        <f t="shared" si="59"/>
        <v>7560.207760917373</v>
      </c>
      <c r="F351" s="28">
        <f t="shared" si="60"/>
        <v>-0.006821357521071039</v>
      </c>
      <c r="G351" s="28">
        <f t="shared" si="61"/>
        <v>-0.001483476956248008</v>
      </c>
      <c r="H351" s="28">
        <f t="shared" si="62"/>
        <v>-1.4542025202187276</v>
      </c>
      <c r="I351" s="28">
        <f t="shared" si="63"/>
        <v>8.820768709713999</v>
      </c>
    </row>
    <row r="352" spans="2:13" ht="12.75">
      <c r="B352" s="2"/>
      <c r="C352" s="12"/>
      <c r="D352" s="26"/>
      <c r="E352" s="12"/>
      <c r="F352" s="12"/>
      <c r="G352" s="12"/>
      <c r="H352" s="12"/>
      <c r="I352" s="12"/>
      <c r="J352" s="2"/>
      <c r="K352" s="2"/>
      <c r="L352" s="2"/>
      <c r="M352" s="2"/>
    </row>
    <row r="353" spans="3:9" s="2" customFormat="1" ht="12.75">
      <c r="C353" s="12"/>
      <c r="D353" s="26"/>
      <c r="E353" s="12"/>
      <c r="F353" s="12"/>
      <c r="G353" s="12"/>
      <c r="H353" s="12"/>
      <c r="I353" s="12"/>
    </row>
    <row r="354" spans="3:9" s="2" customFormat="1" ht="12.75">
      <c r="C354" s="12"/>
      <c r="D354" s="26"/>
      <c r="E354" s="12"/>
      <c r="F354" s="12"/>
      <c r="G354" s="12"/>
      <c r="H354" s="12"/>
      <c r="I354" s="12"/>
    </row>
    <row r="355" spans="3:9" s="2" customFormat="1" ht="12.75">
      <c r="C355" s="12"/>
      <c r="D355" s="26"/>
      <c r="E355" s="12"/>
      <c r="F355" s="12"/>
      <c r="G355" s="12"/>
      <c r="H355" s="12"/>
      <c r="I355" s="12"/>
    </row>
    <row r="356" spans="3:9" s="2" customFormat="1" ht="12.75">
      <c r="C356" s="12"/>
      <c r="D356" s="26"/>
      <c r="E356" s="12"/>
      <c r="F356" s="12"/>
      <c r="G356" s="12"/>
      <c r="H356" s="12"/>
      <c r="I356" s="12"/>
    </row>
    <row r="357" spans="3:9" s="2" customFormat="1" ht="12.75">
      <c r="C357" s="12"/>
      <c r="D357" s="26"/>
      <c r="E357" s="12"/>
      <c r="F357" s="12"/>
      <c r="G357" s="12"/>
      <c r="H357" s="12"/>
      <c r="I357" s="12"/>
    </row>
    <row r="358" spans="3:9" s="2" customFormat="1" ht="12.75">
      <c r="C358" s="12"/>
      <c r="D358" s="26"/>
      <c r="E358" s="12"/>
      <c r="F358" s="12"/>
      <c r="G358" s="12"/>
      <c r="H358" s="12"/>
      <c r="I358" s="12"/>
    </row>
    <row r="359" spans="3:9" s="2" customFormat="1" ht="12.75">
      <c r="C359" s="12"/>
      <c r="D359" s="26"/>
      <c r="E359" s="12"/>
      <c r="F359" s="12"/>
      <c r="G359" s="12"/>
      <c r="H359" s="12"/>
      <c r="I359" s="12"/>
    </row>
    <row r="360" spans="3:9" s="2" customFormat="1" ht="12.75">
      <c r="C360" s="12"/>
      <c r="D360" s="26"/>
      <c r="E360" s="12"/>
      <c r="F360" s="12"/>
      <c r="G360" s="12"/>
      <c r="H360" s="12"/>
      <c r="I360" s="12"/>
    </row>
    <row r="361" spans="3:9" s="2" customFormat="1" ht="12.75">
      <c r="C361" s="12"/>
      <c r="D361" s="26"/>
      <c r="E361" s="12"/>
      <c r="F361" s="12"/>
      <c r="G361" s="12"/>
      <c r="H361" s="12"/>
      <c r="I361" s="12"/>
    </row>
    <row r="362" spans="3:9" s="2" customFormat="1" ht="12.75">
      <c r="C362" s="12"/>
      <c r="D362" s="26"/>
      <c r="E362" s="12"/>
      <c r="F362" s="12"/>
      <c r="G362" s="12"/>
      <c r="H362" s="12"/>
      <c r="I362" s="12"/>
    </row>
    <row r="363" spans="3:9" s="2" customFormat="1" ht="12.75">
      <c r="C363" s="12"/>
      <c r="D363" s="26"/>
      <c r="E363" s="12"/>
      <c r="F363" s="12"/>
      <c r="G363" s="12"/>
      <c r="H363" s="12"/>
      <c r="I363" s="12"/>
    </row>
    <row r="364" spans="3:9" s="2" customFormat="1" ht="12.75">
      <c r="C364" s="12"/>
      <c r="D364" s="26"/>
      <c r="E364" s="12"/>
      <c r="F364" s="12"/>
      <c r="G364" s="12"/>
      <c r="H364" s="12"/>
      <c r="I364" s="12"/>
    </row>
    <row r="365" spans="3:9" s="2" customFormat="1" ht="12.75">
      <c r="C365" s="12"/>
      <c r="D365" s="26"/>
      <c r="E365" s="12"/>
      <c r="F365" s="12"/>
      <c r="G365" s="12"/>
      <c r="H365" s="12"/>
      <c r="I365" s="12"/>
    </row>
    <row r="366" spans="3:9" s="2" customFormat="1" ht="12.75">
      <c r="C366" s="12"/>
      <c r="D366" s="26"/>
      <c r="E366" s="12"/>
      <c r="F366" s="12"/>
      <c r="G366" s="12"/>
      <c r="H366" s="12"/>
      <c r="I366" s="12"/>
    </row>
    <row r="367" spans="3:9" s="2" customFormat="1" ht="12.75">
      <c r="C367" s="12"/>
      <c r="D367" s="26"/>
      <c r="E367" s="12"/>
      <c r="F367" s="12"/>
      <c r="G367" s="12"/>
      <c r="H367" s="12"/>
      <c r="I367" s="12"/>
    </row>
    <row r="368" spans="3:9" s="2" customFormat="1" ht="12.75">
      <c r="C368" s="12"/>
      <c r="D368" s="26"/>
      <c r="E368" s="12"/>
      <c r="F368" s="12"/>
      <c r="G368" s="12"/>
      <c r="H368" s="12"/>
      <c r="I368" s="12"/>
    </row>
    <row r="369" spans="3:9" s="2" customFormat="1" ht="12.75">
      <c r="C369" s="12"/>
      <c r="D369" s="26"/>
      <c r="E369" s="12"/>
      <c r="F369" s="12"/>
      <c r="G369" s="12"/>
      <c r="H369" s="12"/>
      <c r="I369" s="12"/>
    </row>
    <row r="370" spans="3:9" s="2" customFormat="1" ht="12.75">
      <c r="C370" s="12"/>
      <c r="D370" s="26"/>
      <c r="E370" s="12"/>
      <c r="F370" s="12"/>
      <c r="G370" s="12"/>
      <c r="H370" s="12"/>
      <c r="I370" s="12"/>
    </row>
    <row r="371" spans="3:9" s="2" customFormat="1" ht="12.75">
      <c r="C371" s="12"/>
      <c r="D371" s="26"/>
      <c r="E371" s="12"/>
      <c r="F371" s="12"/>
      <c r="G371" s="12"/>
      <c r="H371" s="12"/>
      <c r="I371" s="12"/>
    </row>
    <row r="372" spans="3:9" s="2" customFormat="1" ht="12.75">
      <c r="C372" s="12"/>
      <c r="D372" s="26"/>
      <c r="E372" s="12"/>
      <c r="F372" s="12"/>
      <c r="G372" s="12"/>
      <c r="H372" s="12"/>
      <c r="I372" s="12"/>
    </row>
    <row r="373" spans="3:9" s="2" customFormat="1" ht="12.75">
      <c r="C373" s="12"/>
      <c r="D373" s="26"/>
      <c r="E373" s="12"/>
      <c r="F373" s="12"/>
      <c r="G373" s="12"/>
      <c r="H373" s="12"/>
      <c r="I373" s="12"/>
    </row>
    <row r="374" spans="3:9" s="2" customFormat="1" ht="12.75">
      <c r="C374" s="12"/>
      <c r="D374" s="26"/>
      <c r="E374" s="12"/>
      <c r="F374" s="12"/>
      <c r="G374" s="12"/>
      <c r="H374" s="12"/>
      <c r="I374" s="12"/>
    </row>
    <row r="375" spans="3:9" s="2" customFormat="1" ht="12.75">
      <c r="C375" s="12"/>
      <c r="D375" s="26"/>
      <c r="E375" s="12"/>
      <c r="F375" s="12"/>
      <c r="G375" s="12"/>
      <c r="H375" s="12"/>
      <c r="I375" s="12"/>
    </row>
    <row r="376" spans="3:9" s="2" customFormat="1" ht="12.75">
      <c r="C376" s="12"/>
      <c r="D376" s="26"/>
      <c r="E376" s="12"/>
      <c r="F376" s="12"/>
      <c r="G376" s="12"/>
      <c r="H376" s="12"/>
      <c r="I376" s="12"/>
    </row>
    <row r="377" spans="3:9" s="2" customFormat="1" ht="12.75">
      <c r="C377" s="12"/>
      <c r="D377" s="26"/>
      <c r="E377" s="12"/>
      <c r="F377" s="12"/>
      <c r="G377" s="12"/>
      <c r="H377" s="12"/>
      <c r="I377" s="12"/>
    </row>
    <row r="378" spans="3:9" s="2" customFormat="1" ht="12.75">
      <c r="C378" s="12"/>
      <c r="D378" s="26"/>
      <c r="E378" s="12"/>
      <c r="F378" s="12"/>
      <c r="G378" s="12"/>
      <c r="H378" s="12"/>
      <c r="I378" s="12"/>
    </row>
    <row r="379" spans="3:9" ht="12.75">
      <c r="C379" s="11"/>
      <c r="D379" s="19"/>
      <c r="E379" s="16"/>
      <c r="F379" s="16"/>
      <c r="G379" s="11"/>
      <c r="H379" s="11"/>
      <c r="I379" s="11"/>
    </row>
    <row r="380" spans="3:9" ht="12.75">
      <c r="C380" s="11"/>
      <c r="D380" s="19"/>
      <c r="E380" s="16"/>
      <c r="F380" s="16"/>
      <c r="G380" s="11"/>
      <c r="H380" s="11"/>
      <c r="I380" s="11"/>
    </row>
    <row r="381" spans="3:9" ht="12.75">
      <c r="C381" s="11"/>
      <c r="D381" s="19"/>
      <c r="E381" s="16"/>
      <c r="F381" s="16"/>
      <c r="G381" s="11"/>
      <c r="H381" s="11"/>
      <c r="I381" s="11"/>
    </row>
    <row r="382" spans="3:9" ht="12.75">
      <c r="C382" s="11"/>
      <c r="D382" s="19"/>
      <c r="E382" s="16"/>
      <c r="F382" s="16"/>
      <c r="G382" s="11"/>
      <c r="H382" s="11"/>
      <c r="I382" s="11"/>
    </row>
    <row r="383" spans="3:9" ht="12.75">
      <c r="C383" s="11"/>
      <c r="D383" s="19"/>
      <c r="E383" s="16"/>
      <c r="F383" s="16"/>
      <c r="G383" s="11"/>
      <c r="H383" s="11"/>
      <c r="I383" s="11"/>
    </row>
    <row r="384" spans="3:9" ht="12.75">
      <c r="C384" s="11"/>
      <c r="D384" s="19"/>
      <c r="E384" s="16"/>
      <c r="F384" s="16"/>
      <c r="G384" s="11"/>
      <c r="H384" s="11"/>
      <c r="I384" s="11"/>
    </row>
    <row r="385" spans="3:9" ht="12.75">
      <c r="C385" s="11"/>
      <c r="D385" s="19"/>
      <c r="E385" s="16"/>
      <c r="F385" s="16"/>
      <c r="G385" s="11"/>
      <c r="H385" s="11"/>
      <c r="I385" s="11"/>
    </row>
    <row r="386" spans="3:9" ht="12.75">
      <c r="C386" s="11"/>
      <c r="D386" s="19"/>
      <c r="E386" s="16"/>
      <c r="F386" s="16"/>
      <c r="G386" s="11"/>
      <c r="H386" s="11"/>
      <c r="I386" s="11"/>
    </row>
    <row r="387" spans="3:9" ht="12.75">
      <c r="C387" s="11"/>
      <c r="D387" s="19"/>
      <c r="E387" s="16"/>
      <c r="F387" s="16"/>
      <c r="G387" s="11"/>
      <c r="H387" s="11"/>
      <c r="I387" s="11"/>
    </row>
    <row r="388" spans="3:9" ht="12.75">
      <c r="C388" s="11"/>
      <c r="D388" s="19"/>
      <c r="E388" s="16"/>
      <c r="F388" s="16"/>
      <c r="G388" s="11"/>
      <c r="H388" s="11"/>
      <c r="I388" s="11"/>
    </row>
    <row r="389" spans="3:9" ht="12.75">
      <c r="C389" s="11"/>
      <c r="D389" s="19"/>
      <c r="E389" s="16"/>
      <c r="F389" s="16"/>
      <c r="G389" s="11"/>
      <c r="H389" s="11"/>
      <c r="I389" s="11"/>
    </row>
    <row r="390" spans="3:9" ht="12.75">
      <c r="C390" s="11"/>
      <c r="D390" s="19"/>
      <c r="E390" s="16"/>
      <c r="F390" s="16"/>
      <c r="G390" s="11"/>
      <c r="H390" s="11"/>
      <c r="I390" s="11"/>
    </row>
    <row r="391" spans="3:9" ht="12.75">
      <c r="C391" s="11"/>
      <c r="D391" s="19"/>
      <c r="E391" s="16"/>
      <c r="F391" s="16"/>
      <c r="G391" s="11"/>
      <c r="H391" s="11"/>
      <c r="I391" s="11"/>
    </row>
    <row r="392" spans="3:9" ht="12.75">
      <c r="C392" s="11"/>
      <c r="D392" s="19"/>
      <c r="E392" s="16"/>
      <c r="F392" s="16"/>
      <c r="G392" s="11"/>
      <c r="H392" s="11"/>
      <c r="I392" s="11"/>
    </row>
    <row r="393" spans="3:9" ht="12.75">
      <c r="C393" s="11"/>
      <c r="D393" s="19"/>
      <c r="E393" s="16"/>
      <c r="F393" s="16"/>
      <c r="G393" s="11"/>
      <c r="H393" s="11"/>
      <c r="I393" s="11"/>
    </row>
    <row r="394" spans="3:9" ht="12.75">
      <c r="C394" s="11"/>
      <c r="D394" s="19"/>
      <c r="E394" s="16"/>
      <c r="F394" s="16"/>
      <c r="G394" s="11"/>
      <c r="H394" s="11"/>
      <c r="I394" s="11"/>
    </row>
    <row r="395" spans="3:9" ht="12.75">
      <c r="C395" s="11"/>
      <c r="D395" s="19"/>
      <c r="E395" s="16"/>
      <c r="F395" s="16"/>
      <c r="G395" s="11"/>
      <c r="H395" s="11"/>
      <c r="I395" s="11"/>
    </row>
    <row r="396" spans="3:9" ht="12.75">
      <c r="C396" s="11"/>
      <c r="D396" s="19"/>
      <c r="E396" s="16"/>
      <c r="F396" s="16"/>
      <c r="G396" s="11"/>
      <c r="H396" s="11"/>
      <c r="I396" s="11"/>
    </row>
    <row r="397" spans="3:9" ht="12.75">
      <c r="C397" s="11"/>
      <c r="D397" s="19"/>
      <c r="E397" s="16"/>
      <c r="F397" s="16"/>
      <c r="G397" s="11"/>
      <c r="H397" s="11"/>
      <c r="I397" s="11"/>
    </row>
    <row r="398" spans="3:9" ht="12.75">
      <c r="C398" s="11"/>
      <c r="D398" s="19"/>
      <c r="E398" s="16"/>
      <c r="F398" s="16"/>
      <c r="G398" s="11"/>
      <c r="H398" s="11"/>
      <c r="I398" s="11"/>
    </row>
    <row r="399" spans="3:9" ht="12.75">
      <c r="C399" s="11"/>
      <c r="D399" s="19"/>
      <c r="E399" s="16"/>
      <c r="F399" s="16"/>
      <c r="G399" s="11"/>
      <c r="H399" s="11"/>
      <c r="I399" s="11"/>
    </row>
    <row r="400" spans="3:9" ht="12.75">
      <c r="C400" s="11"/>
      <c r="D400" s="19"/>
      <c r="E400" s="16"/>
      <c r="F400" s="16"/>
      <c r="G400" s="11"/>
      <c r="H400" s="11"/>
      <c r="I400" s="11"/>
    </row>
    <row r="401" spans="3:9" ht="12.75">
      <c r="C401" s="11"/>
      <c r="D401" s="19"/>
      <c r="E401" s="16"/>
      <c r="F401" s="16"/>
      <c r="G401" s="11"/>
      <c r="H401" s="11"/>
      <c r="I401" s="11"/>
    </row>
    <row r="402" spans="3:9" ht="12.75">
      <c r="C402" s="11"/>
      <c r="D402" s="19"/>
      <c r="E402" s="16"/>
      <c r="F402" s="16"/>
      <c r="G402" s="11"/>
      <c r="H402" s="11"/>
      <c r="I402" s="11"/>
    </row>
    <row r="403" spans="3:9" ht="12.75">
      <c r="C403" s="11"/>
      <c r="D403" s="19"/>
      <c r="E403" s="16"/>
      <c r="F403" s="16"/>
      <c r="G403" s="11"/>
      <c r="H403" s="11"/>
      <c r="I403" s="11"/>
    </row>
    <row r="404" spans="3:9" ht="12.75">
      <c r="C404" s="11"/>
      <c r="D404" s="19"/>
      <c r="E404" s="16"/>
      <c r="F404" s="16"/>
      <c r="G404" s="11"/>
      <c r="H404" s="11"/>
      <c r="I404" s="11"/>
    </row>
    <row r="405" spans="3:9" ht="12.75">
      <c r="C405" s="11"/>
      <c r="D405" s="19"/>
      <c r="E405" s="16"/>
      <c r="F405" s="16"/>
      <c r="G405" s="11"/>
      <c r="H405" s="11"/>
      <c r="I405" s="11"/>
    </row>
    <row r="406" spans="3:9" ht="12.75">
      <c r="C406" s="11"/>
      <c r="D406" s="19"/>
      <c r="E406" s="16"/>
      <c r="F406" s="16"/>
      <c r="G406" s="11"/>
      <c r="H406" s="11"/>
      <c r="I406" s="11"/>
    </row>
    <row r="407" spans="3:9" ht="12.75">
      <c r="C407" s="11"/>
      <c r="D407" s="19"/>
      <c r="E407" s="16"/>
      <c r="F407" s="16"/>
      <c r="G407" s="11"/>
      <c r="H407" s="11"/>
      <c r="I407" s="11"/>
    </row>
    <row r="408" spans="3:9" ht="12.75">
      <c r="C408" s="11"/>
      <c r="D408" s="19"/>
      <c r="E408" s="16"/>
      <c r="F408" s="16"/>
      <c r="G408" s="11"/>
      <c r="H408" s="11"/>
      <c r="I408" s="11"/>
    </row>
    <row r="409" spans="3:9" ht="12.75">
      <c r="C409" s="11"/>
      <c r="D409" s="19"/>
      <c r="E409" s="16"/>
      <c r="F409" s="16"/>
      <c r="G409" s="11"/>
      <c r="H409" s="11"/>
      <c r="I409" s="11"/>
    </row>
    <row r="410" spans="3:9" ht="12.75">
      <c r="C410" s="11"/>
      <c r="D410" s="19"/>
      <c r="E410" s="16"/>
      <c r="F410" s="16"/>
      <c r="G410" s="11"/>
      <c r="H410" s="11"/>
      <c r="I410" s="11"/>
    </row>
    <row r="411" spans="3:9" ht="12.75">
      <c r="C411" s="11"/>
      <c r="D411" s="19"/>
      <c r="E411" s="16"/>
      <c r="F411" s="16"/>
      <c r="G411" s="11"/>
      <c r="H411" s="11"/>
      <c r="I411" s="11"/>
    </row>
    <row r="412" spans="3:9" ht="12.75">
      <c r="C412" s="11"/>
      <c r="D412" s="19"/>
      <c r="E412" s="16"/>
      <c r="F412" s="16"/>
      <c r="G412" s="11"/>
      <c r="H412" s="11"/>
      <c r="I412" s="11"/>
    </row>
    <row r="413" spans="3:9" ht="12.75">
      <c r="C413" s="11"/>
      <c r="D413" s="17"/>
      <c r="E413" s="16"/>
      <c r="F413" s="16"/>
      <c r="G413" s="11"/>
      <c r="H413" s="11"/>
      <c r="I413" s="11"/>
    </row>
    <row r="414" spans="3:9" ht="12.75">
      <c r="C414" s="11"/>
      <c r="D414" s="17"/>
      <c r="E414" s="16"/>
      <c r="F414" s="16"/>
      <c r="G414" s="11"/>
      <c r="H414" s="11"/>
      <c r="I414" s="11"/>
    </row>
    <row r="415" spans="3:9" ht="12.75">
      <c r="C415" s="11"/>
      <c r="D415" s="17"/>
      <c r="E415" s="16"/>
      <c r="F415" s="16"/>
      <c r="G415" s="11"/>
      <c r="H415" s="11"/>
      <c r="I415" s="11"/>
    </row>
    <row r="416" spans="3:9" ht="12.75">
      <c r="C416" s="11"/>
      <c r="D416" s="17"/>
      <c r="E416" s="16"/>
      <c r="F416" s="16"/>
      <c r="G416" s="11"/>
      <c r="H416" s="11"/>
      <c r="I416" s="11"/>
    </row>
    <row r="417" spans="3:9" ht="12.75">
      <c r="C417" s="11"/>
      <c r="D417" s="19"/>
      <c r="E417" s="16"/>
      <c r="F417" s="16"/>
      <c r="G417" s="11"/>
      <c r="H417" s="11"/>
      <c r="I417" s="11"/>
    </row>
    <row r="418" spans="3:9" ht="12.75">
      <c r="C418" s="11"/>
      <c r="D418" s="19"/>
      <c r="E418" s="16"/>
      <c r="F418" s="16"/>
      <c r="G418" s="11"/>
      <c r="H418" s="11"/>
      <c r="I418" s="11"/>
    </row>
    <row r="419" spans="3:9" ht="12.75">
      <c r="C419" s="11"/>
      <c r="D419" s="19"/>
      <c r="E419" s="16"/>
      <c r="F419" s="16"/>
      <c r="G419" s="11"/>
      <c r="H419" s="11"/>
      <c r="I419" s="11"/>
    </row>
    <row r="420" spans="3:9" ht="12.75">
      <c r="C420" s="11"/>
      <c r="D420" s="19"/>
      <c r="E420" s="16"/>
      <c r="F420" s="16"/>
      <c r="G420" s="11"/>
      <c r="H420" s="11"/>
      <c r="I420" s="11"/>
    </row>
    <row r="421" spans="3:9" ht="12.75">
      <c r="C421" s="11"/>
      <c r="D421" s="19"/>
      <c r="E421" s="16"/>
      <c r="F421" s="16"/>
      <c r="G421" s="11"/>
      <c r="H421" s="11"/>
      <c r="I421" s="11"/>
    </row>
    <row r="422" spans="3:9" ht="12.75">
      <c r="C422" s="11"/>
      <c r="D422" s="19"/>
      <c r="E422" s="16"/>
      <c r="F422" s="16"/>
      <c r="G422" s="11"/>
      <c r="H422" s="11"/>
      <c r="I422" s="11"/>
    </row>
    <row r="423" spans="3:9" ht="12.75">
      <c r="C423" s="11"/>
      <c r="D423" s="19"/>
      <c r="E423" s="16"/>
      <c r="F423" s="16"/>
      <c r="G423" s="11"/>
      <c r="H423" s="11"/>
      <c r="I423" s="11"/>
    </row>
    <row r="424" spans="3:9" ht="12.75">
      <c r="C424" s="11"/>
      <c r="D424" s="19"/>
      <c r="E424" s="16"/>
      <c r="F424" s="16"/>
      <c r="G424" s="11"/>
      <c r="H424" s="11"/>
      <c r="I424" s="11"/>
    </row>
    <row r="425" spans="3:9" ht="12.75">
      <c r="C425" s="11"/>
      <c r="D425" s="19"/>
      <c r="E425" s="16"/>
      <c r="F425" s="16"/>
      <c r="G425" s="11"/>
      <c r="H425" s="11"/>
      <c r="I425" s="11"/>
    </row>
    <row r="426" spans="3:9" ht="12.75">
      <c r="C426" s="11"/>
      <c r="D426" s="19"/>
      <c r="E426" s="16"/>
      <c r="F426" s="16"/>
      <c r="G426" s="11"/>
      <c r="H426" s="11"/>
      <c r="I426" s="11"/>
    </row>
    <row r="427" spans="3:9" ht="12.75">
      <c r="C427" s="11"/>
      <c r="D427" s="19"/>
      <c r="E427" s="16"/>
      <c r="F427" s="16"/>
      <c r="G427" s="11"/>
      <c r="H427" s="11"/>
      <c r="I427" s="11"/>
    </row>
    <row r="428" spans="3:9" ht="12.75">
      <c r="C428" s="11"/>
      <c r="D428" s="19"/>
      <c r="E428" s="16"/>
      <c r="F428" s="16"/>
      <c r="G428" s="11"/>
      <c r="H428" s="11"/>
      <c r="I428" s="11"/>
    </row>
    <row r="429" spans="3:9" ht="12.75">
      <c r="C429" s="11"/>
      <c r="D429" s="19"/>
      <c r="E429" s="16"/>
      <c r="F429" s="16"/>
      <c r="G429" s="11"/>
      <c r="H429" s="11"/>
      <c r="I429" s="11"/>
    </row>
    <row r="430" spans="3:9" ht="12.75">
      <c r="C430" s="11"/>
      <c r="D430" s="19"/>
      <c r="E430" s="16"/>
      <c r="F430" s="16"/>
      <c r="G430" s="11"/>
      <c r="H430" s="11"/>
      <c r="I430" s="11"/>
    </row>
    <row r="431" spans="3:9" ht="12.75">
      <c r="C431" s="11"/>
      <c r="D431" s="19"/>
      <c r="E431" s="16"/>
      <c r="F431" s="16"/>
      <c r="G431" s="11"/>
      <c r="H431" s="11"/>
      <c r="I431" s="11"/>
    </row>
    <row r="432" spans="3:9" ht="12.75">
      <c r="C432" s="11"/>
      <c r="D432" s="19"/>
      <c r="E432" s="16"/>
      <c r="F432" s="16"/>
      <c r="G432" s="11"/>
      <c r="H432" s="11"/>
      <c r="I432" s="11"/>
    </row>
    <row r="433" spans="3:9" ht="12.75">
      <c r="C433" s="11"/>
      <c r="D433" s="19"/>
      <c r="E433" s="16"/>
      <c r="F433" s="16"/>
      <c r="G433" s="11"/>
      <c r="H433" s="11"/>
      <c r="I433" s="11"/>
    </row>
    <row r="434" spans="3:9" ht="12.75">
      <c r="C434" s="11"/>
      <c r="D434" s="19"/>
      <c r="E434" s="16"/>
      <c r="F434" s="16"/>
      <c r="G434" s="11"/>
      <c r="H434" s="11"/>
      <c r="I434" s="11"/>
    </row>
    <row r="435" spans="3:9" ht="12.75">
      <c r="C435" s="11"/>
      <c r="D435" s="19"/>
      <c r="E435" s="16"/>
      <c r="F435" s="16"/>
      <c r="G435" s="11"/>
      <c r="H435" s="11"/>
      <c r="I435" s="11"/>
    </row>
    <row r="436" spans="3:9" ht="12.75">
      <c r="C436" s="11"/>
      <c r="D436" s="19"/>
      <c r="E436" s="16"/>
      <c r="F436" s="16"/>
      <c r="G436" s="11"/>
      <c r="H436" s="11"/>
      <c r="I436" s="11"/>
    </row>
    <row r="437" spans="3:9" ht="12.75">
      <c r="C437" s="11"/>
      <c r="D437" s="19"/>
      <c r="E437" s="16"/>
      <c r="F437" s="16"/>
      <c r="G437" s="11"/>
      <c r="H437" s="11"/>
      <c r="I437" s="11"/>
    </row>
    <row r="438" spans="3:9" ht="12.75" hidden="1">
      <c r="C438" s="11"/>
      <c r="D438" s="11"/>
      <c r="E438" s="11"/>
      <c r="F438" s="11"/>
      <c r="G438" s="11"/>
      <c r="H438" s="11"/>
      <c r="I438" s="11"/>
    </row>
    <row r="439" spans="3:9" ht="12.75" hidden="1">
      <c r="C439" s="11"/>
      <c r="D439" s="11"/>
      <c r="E439" s="11"/>
      <c r="F439" s="11"/>
      <c r="G439" s="11"/>
      <c r="H439" s="11"/>
      <c r="I439" s="11"/>
    </row>
    <row r="440" spans="3:9" ht="12.75" hidden="1">
      <c r="C440" s="11"/>
      <c r="D440" s="11"/>
      <c r="E440" s="11"/>
      <c r="F440" s="11"/>
      <c r="G440" s="11"/>
      <c r="H440" s="11"/>
      <c r="I440" s="11"/>
    </row>
    <row r="441" spans="3:9" ht="12.75" hidden="1">
      <c r="C441" s="11"/>
      <c r="D441" s="11"/>
      <c r="E441" s="11"/>
      <c r="F441" s="11"/>
      <c r="G441" s="11"/>
      <c r="H441" s="11"/>
      <c r="I441" s="11"/>
    </row>
    <row r="442" spans="3:9" ht="12.75">
      <c r="C442" s="11"/>
      <c r="D442" s="11"/>
      <c r="E442" s="11"/>
      <c r="F442" s="11"/>
      <c r="G442" s="11"/>
      <c r="H442" s="11"/>
      <c r="I442" s="11"/>
    </row>
    <row r="443" spans="3:9" ht="12.75" hidden="1">
      <c r="C443" s="11"/>
      <c r="D443" s="11"/>
      <c r="E443" s="11"/>
      <c r="F443" s="11"/>
      <c r="G443" s="11"/>
      <c r="H443" s="11"/>
      <c r="I443" s="11"/>
    </row>
    <row r="444" spans="3:9" ht="12.75" hidden="1">
      <c r="C444" s="11"/>
      <c r="D444" s="11"/>
      <c r="E444" s="11"/>
      <c r="F444" s="11"/>
      <c r="G444" s="11"/>
      <c r="H444" s="11"/>
      <c r="I444" s="11"/>
    </row>
    <row r="445" spans="3:9" ht="12.75" hidden="1">
      <c r="C445" s="11"/>
      <c r="D445" s="11"/>
      <c r="E445" s="11"/>
      <c r="F445" s="11"/>
      <c r="G445" s="11"/>
      <c r="H445" s="11"/>
      <c r="I445" s="11"/>
    </row>
    <row r="446" spans="3:9" ht="12.75" hidden="1">
      <c r="C446" s="11"/>
      <c r="D446" s="11"/>
      <c r="E446" s="11"/>
      <c r="F446" s="11"/>
      <c r="G446" s="11"/>
      <c r="H446" s="11"/>
      <c r="I446" s="11"/>
    </row>
    <row r="447" spans="3:9" ht="12.75">
      <c r="C447" s="11"/>
      <c r="D447" s="11"/>
      <c r="E447" s="11"/>
      <c r="F447" s="11"/>
      <c r="G447" s="11"/>
      <c r="H447" s="11"/>
      <c r="I447" s="11"/>
    </row>
    <row r="448" spans="3:9" ht="12.75" hidden="1">
      <c r="C448" s="11"/>
      <c r="D448" s="11"/>
      <c r="E448" s="11"/>
      <c r="F448" s="11"/>
      <c r="G448" s="11"/>
      <c r="H448" s="11"/>
      <c r="I448" s="11"/>
    </row>
    <row r="449" spans="3:9" ht="12.75" hidden="1">
      <c r="C449" s="11"/>
      <c r="D449" s="11"/>
      <c r="E449" s="11"/>
      <c r="F449" s="11"/>
      <c r="G449" s="11"/>
      <c r="H449" s="11"/>
      <c r="I449" s="11"/>
    </row>
    <row r="450" spans="3:9" ht="12.75" hidden="1">
      <c r="C450" s="11"/>
      <c r="D450" s="11"/>
      <c r="E450" s="11"/>
      <c r="F450" s="11"/>
      <c r="G450" s="11"/>
      <c r="H450" s="11"/>
      <c r="I450" s="11"/>
    </row>
    <row r="451" spans="3:9" ht="12.75" hidden="1">
      <c r="C451" s="11"/>
      <c r="D451" s="11"/>
      <c r="E451" s="11"/>
      <c r="F451" s="11"/>
      <c r="G451" s="11"/>
      <c r="H451" s="11"/>
      <c r="I451" s="11"/>
    </row>
    <row r="452" spans="3:9" ht="12.75">
      <c r="C452" s="11"/>
      <c r="D452" s="11"/>
      <c r="E452" s="11"/>
      <c r="F452" s="11"/>
      <c r="G452" s="11"/>
      <c r="H452" s="11"/>
      <c r="I452" s="11"/>
    </row>
    <row r="453" spans="3:9" ht="12.75" hidden="1">
      <c r="C453" s="11"/>
      <c r="D453" s="11"/>
      <c r="E453" s="11"/>
      <c r="F453" s="11"/>
      <c r="G453" s="11"/>
      <c r="H453" s="11"/>
      <c r="I453" s="11"/>
    </row>
    <row r="454" spans="3:9" ht="12.75" hidden="1">
      <c r="C454" s="11"/>
      <c r="D454" s="11"/>
      <c r="E454" s="11"/>
      <c r="F454" s="11"/>
      <c r="G454" s="11"/>
      <c r="H454" s="11"/>
      <c r="I454" s="11"/>
    </row>
    <row r="455" spans="3:9" ht="12.75" hidden="1">
      <c r="C455" s="11"/>
      <c r="D455" s="11"/>
      <c r="E455" s="11"/>
      <c r="F455" s="11"/>
      <c r="G455" s="11"/>
      <c r="H455" s="11"/>
      <c r="I455" s="11"/>
    </row>
    <row r="456" spans="3:9" ht="12.75" hidden="1">
      <c r="C456" s="11"/>
      <c r="D456" s="11"/>
      <c r="E456" s="11"/>
      <c r="F456" s="11"/>
      <c r="G456" s="11"/>
      <c r="H456" s="11"/>
      <c r="I456" s="11"/>
    </row>
    <row r="457" spans="3:9" ht="12.75">
      <c r="C457" s="11"/>
      <c r="D457" s="11"/>
      <c r="E457" s="11"/>
      <c r="F457" s="11"/>
      <c r="G457" s="11"/>
      <c r="H457" s="11"/>
      <c r="I457" s="11"/>
    </row>
    <row r="458" spans="3:9" ht="12.75" hidden="1">
      <c r="C458" s="11"/>
      <c r="D458" s="11"/>
      <c r="E458" s="11"/>
      <c r="F458" s="11"/>
      <c r="G458" s="11"/>
      <c r="H458" s="11"/>
      <c r="I458" s="11"/>
    </row>
    <row r="459" spans="3:9" ht="12.75" hidden="1">
      <c r="C459" s="11"/>
      <c r="D459" s="11"/>
      <c r="E459" s="11"/>
      <c r="F459" s="11"/>
      <c r="G459" s="11"/>
      <c r="H459" s="11"/>
      <c r="I459" s="11"/>
    </row>
    <row r="460" spans="3:9" ht="12.75" hidden="1">
      <c r="C460" s="11"/>
      <c r="D460" s="11"/>
      <c r="E460" s="11"/>
      <c r="F460" s="11"/>
      <c r="G460" s="11"/>
      <c r="H460" s="11"/>
      <c r="I460" s="11"/>
    </row>
    <row r="461" spans="3:9" ht="12.75" hidden="1">
      <c r="C461" s="11"/>
      <c r="D461" s="11"/>
      <c r="E461" s="11"/>
      <c r="F461" s="11"/>
      <c r="G461" s="11"/>
      <c r="H461" s="11"/>
      <c r="I461" s="11"/>
    </row>
    <row r="462" spans="3:9" ht="12.75">
      <c r="C462" s="11"/>
      <c r="D462" s="11"/>
      <c r="E462" s="11"/>
      <c r="F462" s="11"/>
      <c r="G462" s="11"/>
      <c r="H462" s="11"/>
      <c r="I462" s="11"/>
    </row>
    <row r="463" spans="3:9" ht="12.75" hidden="1">
      <c r="C463" s="11"/>
      <c r="D463" s="11"/>
      <c r="E463" s="11"/>
      <c r="F463" s="11"/>
      <c r="G463" s="11"/>
      <c r="H463" s="11"/>
      <c r="I463" s="11"/>
    </row>
    <row r="464" spans="3:9" ht="12.75" hidden="1">
      <c r="C464" s="11"/>
      <c r="D464" s="11"/>
      <c r="E464" s="11"/>
      <c r="F464" s="11"/>
      <c r="G464" s="11"/>
      <c r="H464" s="11"/>
      <c r="I464" s="11"/>
    </row>
    <row r="465" spans="3:9" ht="12.75" hidden="1">
      <c r="C465" s="11"/>
      <c r="D465" s="11"/>
      <c r="E465" s="11"/>
      <c r="F465" s="11"/>
      <c r="G465" s="11"/>
      <c r="H465" s="11"/>
      <c r="I465" s="11"/>
    </row>
    <row r="466" spans="3:9" ht="12.75" hidden="1">
      <c r="C466" s="11"/>
      <c r="D466" s="11"/>
      <c r="E466" s="11"/>
      <c r="F466" s="11"/>
      <c r="G466" s="11"/>
      <c r="H466" s="11"/>
      <c r="I466" s="11"/>
    </row>
    <row r="467" spans="3:9" ht="12.75">
      <c r="C467" s="11"/>
      <c r="D467" s="11"/>
      <c r="E467" s="11"/>
      <c r="F467" s="11"/>
      <c r="G467" s="11"/>
      <c r="H467" s="11"/>
      <c r="I467" s="11"/>
    </row>
    <row r="468" spans="3:9" ht="12.75" hidden="1">
      <c r="C468" s="11"/>
      <c r="D468" s="11"/>
      <c r="E468" s="11"/>
      <c r="F468" s="11"/>
      <c r="G468" s="11"/>
      <c r="H468" s="11"/>
      <c r="I468" s="11"/>
    </row>
    <row r="469" spans="3:9" ht="12.75" hidden="1">
      <c r="C469" s="11"/>
      <c r="D469" s="11"/>
      <c r="E469" s="11"/>
      <c r="F469" s="11"/>
      <c r="G469" s="11"/>
      <c r="H469" s="11"/>
      <c r="I469" s="11"/>
    </row>
    <row r="470" spans="3:9" ht="12.75" hidden="1">
      <c r="C470" s="11"/>
      <c r="D470" s="11"/>
      <c r="E470" s="11"/>
      <c r="F470" s="11"/>
      <c r="G470" s="11"/>
      <c r="H470" s="11"/>
      <c r="I470" s="11"/>
    </row>
    <row r="471" spans="3:9" ht="12.75" hidden="1">
      <c r="C471" s="11"/>
      <c r="D471" s="11"/>
      <c r="E471" s="11"/>
      <c r="F471" s="11"/>
      <c r="G471" s="11"/>
      <c r="H471" s="11"/>
      <c r="I471" s="11"/>
    </row>
    <row r="472" spans="3:9" ht="12.75">
      <c r="C472" s="11"/>
      <c r="D472" s="11"/>
      <c r="E472" s="11"/>
      <c r="F472" s="11"/>
      <c r="G472" s="11"/>
      <c r="H472" s="11"/>
      <c r="I472" s="11"/>
    </row>
    <row r="473" spans="3:9" ht="12.75" hidden="1">
      <c r="C473" s="11"/>
      <c r="D473" s="11"/>
      <c r="E473" s="11"/>
      <c r="F473" s="11"/>
      <c r="G473" s="11"/>
      <c r="H473" s="11"/>
      <c r="I473" s="11"/>
    </row>
    <row r="474" spans="3:9" ht="12.75" hidden="1">
      <c r="C474" s="11"/>
      <c r="D474" s="11"/>
      <c r="E474" s="11"/>
      <c r="F474" s="11"/>
      <c r="G474" s="11"/>
      <c r="H474" s="11"/>
      <c r="I474" s="11"/>
    </row>
    <row r="475" spans="3:9" ht="12.75" hidden="1">
      <c r="C475" s="11"/>
      <c r="D475" s="11"/>
      <c r="E475" s="11"/>
      <c r="F475" s="11"/>
      <c r="G475" s="11"/>
      <c r="H475" s="11"/>
      <c r="I475" s="11"/>
    </row>
    <row r="476" spans="3:9" ht="12.75" hidden="1">
      <c r="C476" s="11"/>
      <c r="D476" s="11"/>
      <c r="E476" s="11"/>
      <c r="F476" s="11"/>
      <c r="G476" s="11"/>
      <c r="H476" s="11"/>
      <c r="I476" s="11"/>
    </row>
    <row r="477" spans="3:9" ht="12.75">
      <c r="C477" s="11"/>
      <c r="D477" s="11"/>
      <c r="E477" s="11"/>
      <c r="F477" s="11"/>
      <c r="G477" s="11"/>
      <c r="H477" s="11"/>
      <c r="I477" s="11"/>
    </row>
    <row r="478" spans="3:9" ht="12.75" hidden="1">
      <c r="C478" s="11"/>
      <c r="D478" s="11"/>
      <c r="E478" s="11"/>
      <c r="F478" s="11"/>
      <c r="G478" s="11"/>
      <c r="H478" s="11"/>
      <c r="I478" s="11"/>
    </row>
    <row r="479" spans="3:9" ht="12.75" hidden="1">
      <c r="C479" s="11"/>
      <c r="D479" s="11"/>
      <c r="E479" s="11"/>
      <c r="F479" s="11"/>
      <c r="G479" s="11"/>
      <c r="H479" s="11"/>
      <c r="I479" s="11"/>
    </row>
    <row r="480" spans="3:9" ht="12.75" hidden="1">
      <c r="C480" s="11"/>
      <c r="D480" s="11"/>
      <c r="E480" s="11"/>
      <c r="F480" s="11"/>
      <c r="G480" s="11"/>
      <c r="H480" s="11"/>
      <c r="I480" s="11"/>
    </row>
    <row r="481" spans="3:9" ht="12.75" hidden="1">
      <c r="C481" s="11"/>
      <c r="D481" s="11"/>
      <c r="E481" s="11"/>
      <c r="F481" s="11"/>
      <c r="G481" s="11"/>
      <c r="H481" s="11"/>
      <c r="I481" s="11"/>
    </row>
    <row r="482" spans="3:9" ht="12.75">
      <c r="C482" s="11"/>
      <c r="D482" s="11"/>
      <c r="E482" s="11"/>
      <c r="F482" s="11"/>
      <c r="G482" s="11"/>
      <c r="H482" s="11"/>
      <c r="I482" s="11"/>
    </row>
    <row r="483" spans="3:9" ht="12.75" hidden="1">
      <c r="C483" s="11"/>
      <c r="D483" s="11"/>
      <c r="E483" s="11"/>
      <c r="F483" s="11"/>
      <c r="G483" s="11"/>
      <c r="H483" s="11"/>
      <c r="I483" s="11"/>
    </row>
    <row r="484" spans="3:9" ht="12.75" hidden="1">
      <c r="C484" s="11"/>
      <c r="D484" s="11"/>
      <c r="E484" s="11"/>
      <c r="F484" s="11"/>
      <c r="G484" s="11"/>
      <c r="H484" s="11"/>
      <c r="I484" s="11"/>
    </row>
    <row r="485" spans="3:9" ht="12.75" hidden="1">
      <c r="C485" s="11"/>
      <c r="D485" s="11"/>
      <c r="E485" s="11"/>
      <c r="F485" s="11"/>
      <c r="G485" s="11"/>
      <c r="H485" s="11"/>
      <c r="I485" s="11"/>
    </row>
    <row r="486" spans="3:9" ht="12.75" hidden="1">
      <c r="C486" s="11"/>
      <c r="D486" s="11"/>
      <c r="E486" s="11"/>
      <c r="F486" s="11"/>
      <c r="G486" s="11"/>
      <c r="H486" s="11"/>
      <c r="I486" s="11"/>
    </row>
    <row r="487" spans="3:9" ht="12.75">
      <c r="C487" s="11"/>
      <c r="D487" s="11"/>
      <c r="E487" s="11"/>
      <c r="F487" s="11"/>
      <c r="G487" s="11"/>
      <c r="H487" s="11"/>
      <c r="I487" s="11"/>
    </row>
  </sheetData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  <oleObjects>
    <oleObject progId="Equation.3" shapeId="1096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1.421875" defaultRowHeight="12.75"/>
  <cols>
    <col min="1" max="1" width="2.421875" style="2" customWidth="1"/>
    <col min="2" max="17" width="11.421875" style="2" customWidth="1"/>
  </cols>
  <sheetData>
    <row r="2" ht="12.75"/>
    <row r="3" ht="12.75"/>
    <row r="4" ht="12.75"/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271">
      <selection activeCell="C40" sqref="C40"/>
    </sheetView>
  </sheetViews>
  <sheetFormatPr defaultColWidth="11.421875" defaultRowHeight="12.75"/>
  <sheetData>
    <row r="2" ht="26.25">
      <c r="C2" s="25" t="s">
        <v>22</v>
      </c>
    </row>
    <row r="4" spans="2:4" ht="12.75">
      <c r="B4" s="18">
        <v>1</v>
      </c>
      <c r="C4" s="16">
        <f aca="true" t="shared" si="0" ref="C4:C40">R*COS(3.14159*B4/18)</f>
        <v>6271.2559341993</v>
      </c>
      <c r="D4" s="16">
        <f aca="true" t="shared" si="1" ref="D4:D40">R*SIN(3.14159*B4/18)</f>
        <v>1105.7906708640944</v>
      </c>
    </row>
    <row r="5" spans="2:4" ht="12.75">
      <c r="B5" s="18">
        <v>2</v>
      </c>
      <c r="C5" s="16">
        <f t="shared" si="0"/>
        <v>5983.963251328498</v>
      </c>
      <c r="D5" s="16">
        <f t="shared" si="1"/>
        <v>2177.9825083664186</v>
      </c>
    </row>
    <row r="6" spans="2:4" ht="12.75">
      <c r="B6" s="18">
        <v>3</v>
      </c>
      <c r="C6" s="16">
        <f t="shared" si="0"/>
        <v>5514.851179470416</v>
      </c>
      <c r="D6" s="16">
        <f t="shared" si="1"/>
        <v>3183.9975609748444</v>
      </c>
    </row>
    <row r="7" spans="2:4" ht="12.75">
      <c r="B7" s="18">
        <v>4</v>
      </c>
      <c r="C7" s="16">
        <f t="shared" si="0"/>
        <v>4878.1734275282415</v>
      </c>
      <c r="D7" s="16">
        <f t="shared" si="1"/>
        <v>4093.26862189099</v>
      </c>
    </row>
    <row r="8" spans="2:4" ht="12.75">
      <c r="B8" s="18">
        <v>5</v>
      </c>
      <c r="C8" s="16">
        <f t="shared" si="0"/>
        <v>4093.275094222996</v>
      </c>
      <c r="D8" s="16">
        <f t="shared" si="1"/>
        <v>4878.16799659603</v>
      </c>
    </row>
    <row r="9" spans="2:4" ht="12.75">
      <c r="B9" s="18">
        <v>6</v>
      </c>
      <c r="C9" s="16">
        <f t="shared" si="0"/>
        <v>3184.0048780484435</v>
      </c>
      <c r="D9" s="16">
        <f t="shared" si="1"/>
        <v>5514.846954953847</v>
      </c>
    </row>
    <row r="10" spans="2:4" ht="12.75">
      <c r="B10" s="18">
        <v>7</v>
      </c>
      <c r="C10" s="16">
        <f t="shared" si="0"/>
        <v>2177.990447856406</v>
      </c>
      <c r="D10" s="16">
        <f t="shared" si="1"/>
        <v>5983.960361587154</v>
      </c>
    </row>
    <row r="11" spans="2:4" ht="12.75">
      <c r="B11" s="18">
        <v>8</v>
      </c>
      <c r="C11" s="16">
        <f t="shared" si="0"/>
        <v>1105.798991533491</v>
      </c>
      <c r="D11" s="16">
        <f t="shared" si="1"/>
        <v>6271.254467036361</v>
      </c>
    </row>
    <row r="12" spans="2:4" ht="12.75">
      <c r="B12" s="18">
        <v>9</v>
      </c>
      <c r="C12" s="16">
        <f t="shared" si="0"/>
        <v>0.008449029902042689</v>
      </c>
      <c r="D12" s="16">
        <f t="shared" si="1"/>
        <v>6367.999999994395</v>
      </c>
    </row>
    <row r="13" spans="2:4" ht="12.75">
      <c r="B13" s="18">
        <v>10</v>
      </c>
      <c r="C13" s="16">
        <f t="shared" si="0"/>
        <v>-1105.7823501927528</v>
      </c>
      <c r="D13" s="16">
        <f t="shared" si="1"/>
        <v>6271.257401351199</v>
      </c>
    </row>
    <row r="14" spans="2:4" ht="12.75">
      <c r="B14" s="18">
        <v>11</v>
      </c>
      <c r="C14" s="16">
        <f t="shared" si="0"/>
        <v>-2177.9745688725993</v>
      </c>
      <c r="D14" s="16">
        <f t="shared" si="1"/>
        <v>5983.966141059307</v>
      </c>
    </row>
    <row r="15" spans="2:4" ht="12.75">
      <c r="B15" s="18">
        <v>12</v>
      </c>
      <c r="C15" s="16">
        <f t="shared" si="0"/>
        <v>-3183.99024389564</v>
      </c>
      <c r="D15" s="16">
        <f t="shared" si="1"/>
        <v>5514.855403977277</v>
      </c>
    </row>
    <row r="16" spans="2:4" ht="12.75">
      <c r="B16" s="18">
        <v>13</v>
      </c>
      <c r="C16" s="16">
        <f t="shared" si="0"/>
        <v>-4093.2621495517783</v>
      </c>
      <c r="D16" s="16">
        <f t="shared" si="1"/>
        <v>4878.178858451867</v>
      </c>
    </row>
    <row r="17" spans="2:4" ht="12.75">
      <c r="B17" s="18">
        <v>14</v>
      </c>
      <c r="C17" s="16">
        <f t="shared" si="0"/>
        <v>-4878.1625656552305</v>
      </c>
      <c r="D17" s="16">
        <f t="shared" si="1"/>
        <v>4093.281566547796</v>
      </c>
    </row>
    <row r="18" spans="2:4" ht="12.75">
      <c r="B18" s="18">
        <v>15</v>
      </c>
      <c r="C18" s="16">
        <f t="shared" si="0"/>
        <v>-5514.842730427571</v>
      </c>
      <c r="D18" s="16">
        <f t="shared" si="1"/>
        <v>3184.0121951164347</v>
      </c>
    </row>
    <row r="19" spans="2:4" ht="12.75">
      <c r="B19" s="18">
        <v>16</v>
      </c>
      <c r="C19" s="16">
        <f t="shared" si="0"/>
        <v>-5983.957471835275</v>
      </c>
      <c r="D19" s="16">
        <f t="shared" si="1"/>
        <v>2177.9983873425595</v>
      </c>
    </row>
    <row r="20" spans="2:4" ht="12.75">
      <c r="B20" s="18">
        <v>17</v>
      </c>
      <c r="C20" s="16">
        <f t="shared" si="0"/>
        <v>-6271.252999862383</v>
      </c>
      <c r="D20" s="16">
        <f t="shared" si="1"/>
        <v>1105.8073122009405</v>
      </c>
    </row>
    <row r="21" spans="2:4" ht="12.75">
      <c r="B21" s="18">
        <v>18</v>
      </c>
      <c r="C21" s="16">
        <f t="shared" si="0"/>
        <v>-6367.99999997758</v>
      </c>
      <c r="D21" s="16">
        <f t="shared" si="1"/>
        <v>0.016898059804070505</v>
      </c>
    </row>
    <row r="22" spans="2:4" ht="12.75">
      <c r="B22" s="18">
        <v>19</v>
      </c>
      <c r="C22" s="16">
        <f t="shared" si="0"/>
        <v>-6271.258868492058</v>
      </c>
      <c r="D22" s="16">
        <f t="shared" si="1"/>
        <v>-1105.7740295194635</v>
      </c>
    </row>
    <row r="23" spans="2:4" ht="12.75">
      <c r="B23" s="18">
        <v>20</v>
      </c>
      <c r="C23" s="16">
        <f t="shared" si="0"/>
        <v>-5983.969030779583</v>
      </c>
      <c r="D23" s="16">
        <f t="shared" si="1"/>
        <v>-2177.966629374944</v>
      </c>
    </row>
    <row r="24" spans="2:4" ht="12.75">
      <c r="B24" s="18">
        <v>21</v>
      </c>
      <c r="C24" s="16">
        <f t="shared" si="0"/>
        <v>-5514.85962847443</v>
      </c>
      <c r="D24" s="16">
        <f t="shared" si="1"/>
        <v>-3183.982926810832</v>
      </c>
    </row>
    <row r="25" spans="2:4" ht="12.75">
      <c r="B25" s="18">
        <v>22</v>
      </c>
      <c r="C25" s="16">
        <f t="shared" si="0"/>
        <v>-4878.184289366902</v>
      </c>
      <c r="D25" s="16">
        <f t="shared" si="1"/>
        <v>-4093.255677205363</v>
      </c>
    </row>
    <row r="26" spans="2:4" ht="12.75">
      <c r="B26" s="18">
        <v>23</v>
      </c>
      <c r="C26" s="16">
        <f t="shared" si="0"/>
        <v>-4093.2880388653903</v>
      </c>
      <c r="D26" s="16">
        <f t="shared" si="1"/>
        <v>-4878.157134705843</v>
      </c>
    </row>
    <row r="27" spans="2:4" ht="12.75">
      <c r="B27" s="18">
        <v>24</v>
      </c>
      <c r="C27" s="16">
        <f t="shared" si="0"/>
        <v>-3184.019512178826</v>
      </c>
      <c r="D27" s="16">
        <f t="shared" si="1"/>
        <v>-5514.838505891583</v>
      </c>
    </row>
    <row r="28" spans="2:4" ht="12.75">
      <c r="B28" s="18">
        <v>25</v>
      </c>
      <c r="C28" s="16">
        <f t="shared" si="0"/>
        <v>-2178.0063268248755</v>
      </c>
      <c r="D28" s="16">
        <f t="shared" si="1"/>
        <v>-5983.954582072864</v>
      </c>
    </row>
    <row r="29" spans="2:4" ht="12.75">
      <c r="B29" s="18">
        <v>26</v>
      </c>
      <c r="C29" s="16">
        <f t="shared" si="0"/>
        <v>-1105.8156328664431</v>
      </c>
      <c r="D29" s="16">
        <f t="shared" si="1"/>
        <v>-6271.251532677364</v>
      </c>
    </row>
    <row r="30" spans="2:4" ht="12.75">
      <c r="B30" s="18">
        <v>27</v>
      </c>
      <c r="C30" s="16">
        <f t="shared" si="0"/>
        <v>-0.02534708970324061</v>
      </c>
      <c r="D30" s="16">
        <f t="shared" si="1"/>
        <v>-6367.999999949554</v>
      </c>
    </row>
    <row r="31" spans="2:4" ht="12.75">
      <c r="B31" s="18">
        <v>28</v>
      </c>
      <c r="C31" s="16">
        <f t="shared" si="0"/>
        <v>1105.7657088442277</v>
      </c>
      <c r="D31" s="16">
        <f t="shared" si="1"/>
        <v>-6271.260335621878</v>
      </c>
    </row>
    <row r="32" spans="2:4" ht="12.75">
      <c r="B32" s="18">
        <v>29</v>
      </c>
      <c r="C32" s="16">
        <f t="shared" si="0"/>
        <v>2177.9586898734583</v>
      </c>
      <c r="D32" s="16">
        <f t="shared" si="1"/>
        <v>-5983.9719204893245</v>
      </c>
    </row>
    <row r="33" spans="2:4" ht="12.75">
      <c r="B33" s="18">
        <v>30</v>
      </c>
      <c r="C33" s="16">
        <f t="shared" si="0"/>
        <v>3183.975609720421</v>
      </c>
      <c r="D33" s="16">
        <f t="shared" si="1"/>
        <v>-5514.863852961873</v>
      </c>
    </row>
    <row r="34" spans="2:4" ht="12.75">
      <c r="B34" s="18">
        <v>31</v>
      </c>
      <c r="C34" s="16">
        <f t="shared" si="0"/>
        <v>4093.2492048517383</v>
      </c>
      <c r="D34" s="16">
        <f t="shared" si="1"/>
        <v>-4878.1897202733535</v>
      </c>
    </row>
    <row r="35" spans="2:4" ht="12.75">
      <c r="B35" s="18">
        <v>32</v>
      </c>
      <c r="C35" s="16">
        <f t="shared" si="0"/>
        <v>4878.151703747868</v>
      </c>
      <c r="D35" s="16">
        <f t="shared" si="1"/>
        <v>-4093.2945111757813</v>
      </c>
    </row>
    <row r="36" spans="2:4" ht="12.75">
      <c r="B36" s="18">
        <v>33</v>
      </c>
      <c r="C36" s="16">
        <f t="shared" si="0"/>
        <v>5514.8342813458885</v>
      </c>
      <c r="D36" s="16">
        <f t="shared" si="1"/>
        <v>-3184.026829235611</v>
      </c>
    </row>
    <row r="37" spans="2:4" ht="12.75">
      <c r="B37" s="18">
        <v>34</v>
      </c>
      <c r="C37" s="16">
        <f t="shared" si="0"/>
        <v>5983.951692299916</v>
      </c>
      <c r="D37" s="16">
        <f t="shared" si="1"/>
        <v>-2178.0142663033625</v>
      </c>
    </row>
    <row r="38" spans="2:4" ht="12.75">
      <c r="B38" s="18">
        <v>35</v>
      </c>
      <c r="C38" s="16">
        <f t="shared" si="0"/>
        <v>6271.250065481305</v>
      </c>
      <c r="D38" s="16">
        <f t="shared" si="1"/>
        <v>-1105.8239535300017</v>
      </c>
    </row>
    <row r="39" spans="2:4" ht="12.75">
      <c r="B39" s="18">
        <v>36</v>
      </c>
      <c r="C39" s="16">
        <f t="shared" si="0"/>
        <v>6367.999999910319</v>
      </c>
      <c r="D39" s="16">
        <f t="shared" si="1"/>
        <v>-0.03379611960802202</v>
      </c>
    </row>
    <row r="40" spans="2:4" ht="12.75">
      <c r="B40" s="18">
        <v>37</v>
      </c>
      <c r="C40" s="16">
        <f t="shared" si="0"/>
        <v>6271.261802740658</v>
      </c>
      <c r="D40" s="16">
        <f t="shared" si="1"/>
        <v>1105.7573881670426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Nutzinger</dc:creator>
  <cp:keywords/>
  <dc:description/>
  <cp:lastModifiedBy>Nutzinger</cp:lastModifiedBy>
  <cp:lastPrinted>2001-04-10T07:50:57Z</cp:lastPrinted>
  <dcterms:created xsi:type="dcterms:W3CDTF">2001-04-06T14:16:17Z</dcterms:created>
  <dcterms:modified xsi:type="dcterms:W3CDTF">2001-04-23T07:01:38Z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